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xpr\Desktop\"/>
    </mc:Choice>
  </mc:AlternateContent>
  <bookViews>
    <workbookView xWindow="120" yWindow="195" windowWidth="15480" windowHeight="11400" tabRatio="601" activeTab="3"/>
  </bookViews>
  <sheets>
    <sheet name="Harmonogram" sheetId="13" r:id="rId1"/>
    <sheet name="Po10_15" sheetId="16" state="hidden" r:id="rId2"/>
    <sheet name="Po12_05" sheetId="17" state="hidden" r:id="rId3"/>
    <sheet name="Út10_15" sheetId="14" r:id="rId4"/>
    <sheet name="Út12_05" sheetId="9" r:id="rId5"/>
    <sheet name="Seznam" sheetId="15" state="hidden" r:id="rId6"/>
  </sheets>
  <definedNames>
    <definedName name="Fakulta">Seznam!$F$2:$F$1048576</definedName>
    <definedName name="Jméno">Seznam!$C$2:$C$1048576</definedName>
    <definedName name="Poř._Číslo">Seznam!$A$2:$A$1048576</definedName>
    <definedName name="Příjmení">Seznam!$B$2:$B$1048576</definedName>
    <definedName name="Studiní_číslo">Seznam!$E$2:$E$1048576</definedName>
    <definedName name="Titul">Seznam!$D$2:$D$1048576</definedName>
  </definedNames>
  <calcPr calcId="152511"/>
</workbook>
</file>

<file path=xl/calcChain.xml><?xml version="1.0" encoding="utf-8"?>
<calcChain xmlns="http://schemas.openxmlformats.org/spreadsheetml/2006/main">
  <c r="Q30" i="9" l="1"/>
  <c r="P30" i="9"/>
  <c r="O30" i="9"/>
  <c r="N30" i="9"/>
  <c r="M30" i="9"/>
  <c r="L30" i="9"/>
  <c r="K30" i="9"/>
  <c r="J30" i="9"/>
  <c r="I30" i="9"/>
  <c r="H30" i="9"/>
  <c r="Q26" i="9"/>
  <c r="P26" i="9"/>
  <c r="O26" i="9"/>
  <c r="N26" i="9"/>
  <c r="M26" i="9"/>
  <c r="L26" i="9"/>
  <c r="K26" i="9"/>
  <c r="J26" i="9"/>
  <c r="I26" i="9"/>
  <c r="H26" i="9"/>
  <c r="Q22" i="9"/>
  <c r="P22" i="9"/>
  <c r="O22" i="9"/>
  <c r="N22" i="9"/>
  <c r="M22" i="9"/>
  <c r="L22" i="9"/>
  <c r="K22" i="9"/>
  <c r="J22" i="9"/>
  <c r="I22" i="9"/>
  <c r="H22" i="9"/>
  <c r="Q18" i="9"/>
  <c r="P18" i="9"/>
  <c r="O18" i="9"/>
  <c r="N18" i="9"/>
  <c r="M18" i="9"/>
  <c r="L18" i="9"/>
  <c r="K18" i="9"/>
  <c r="J18" i="9"/>
  <c r="I18" i="9"/>
  <c r="H18" i="9"/>
  <c r="Q14" i="9"/>
  <c r="P14" i="9"/>
  <c r="O14" i="9"/>
  <c r="N14" i="9"/>
  <c r="M14" i="9"/>
  <c r="L14" i="9"/>
  <c r="K14" i="9"/>
  <c r="J14" i="9"/>
  <c r="I14" i="9"/>
  <c r="H14" i="9"/>
  <c r="Q10" i="9"/>
  <c r="P10" i="9"/>
  <c r="O10" i="9"/>
  <c r="N10" i="9"/>
  <c r="M10" i="9"/>
  <c r="L10" i="9"/>
  <c r="K10" i="9"/>
  <c r="J10" i="9"/>
  <c r="I10" i="9"/>
  <c r="H10" i="9"/>
  <c r="Q6" i="9"/>
  <c r="P6" i="9"/>
  <c r="O6" i="9"/>
  <c r="N6" i="9"/>
  <c r="M6" i="9"/>
  <c r="L6" i="9"/>
  <c r="K6" i="9"/>
  <c r="J6" i="9"/>
  <c r="I6" i="9"/>
  <c r="H6" i="9"/>
  <c r="Q2" i="9"/>
  <c r="P2" i="9"/>
  <c r="O2" i="9"/>
  <c r="N2" i="9"/>
  <c r="M2" i="9"/>
  <c r="L2" i="9"/>
  <c r="K2" i="9"/>
  <c r="J2" i="9"/>
  <c r="I2" i="9"/>
  <c r="H2" i="9"/>
  <c r="Q30" i="14"/>
  <c r="P30" i="14"/>
  <c r="O30" i="14"/>
  <c r="N30" i="14"/>
  <c r="M30" i="14"/>
  <c r="L30" i="14"/>
  <c r="K30" i="14"/>
  <c r="J30" i="14"/>
  <c r="I30" i="14"/>
  <c r="H30" i="14"/>
  <c r="Q26" i="14"/>
  <c r="P26" i="14"/>
  <c r="O26" i="14"/>
  <c r="N26" i="14"/>
  <c r="M26" i="14"/>
  <c r="L26" i="14"/>
  <c r="K26" i="14"/>
  <c r="J26" i="14"/>
  <c r="I26" i="14"/>
  <c r="H26" i="14"/>
  <c r="Q22" i="14"/>
  <c r="P22" i="14"/>
  <c r="O22" i="14"/>
  <c r="N22" i="14"/>
  <c r="M22" i="14"/>
  <c r="L22" i="14"/>
  <c r="K22" i="14"/>
  <c r="J22" i="14"/>
  <c r="I22" i="14"/>
  <c r="H22" i="14"/>
  <c r="Q18" i="14"/>
  <c r="P18" i="14"/>
  <c r="O18" i="14"/>
  <c r="N18" i="14"/>
  <c r="M18" i="14"/>
  <c r="L18" i="14"/>
  <c r="K18" i="14"/>
  <c r="J18" i="14"/>
  <c r="I18" i="14"/>
  <c r="H18" i="14"/>
  <c r="Q14" i="14"/>
  <c r="P14" i="14"/>
  <c r="O14" i="14"/>
  <c r="N14" i="14"/>
  <c r="M14" i="14"/>
  <c r="L14" i="14"/>
  <c r="K14" i="14"/>
  <c r="J14" i="14"/>
  <c r="I14" i="14"/>
  <c r="H14" i="14"/>
  <c r="Q10" i="14"/>
  <c r="P10" i="14"/>
  <c r="O10" i="14"/>
  <c r="N10" i="14"/>
  <c r="M10" i="14"/>
  <c r="L10" i="14"/>
  <c r="K10" i="14"/>
  <c r="J10" i="14"/>
  <c r="I10" i="14"/>
  <c r="H10" i="14"/>
  <c r="Q6" i="14"/>
  <c r="P6" i="14"/>
  <c r="O6" i="14"/>
  <c r="N6" i="14"/>
  <c r="M6" i="14"/>
  <c r="L6" i="14"/>
  <c r="K6" i="14"/>
  <c r="J6" i="14"/>
  <c r="I6" i="14"/>
  <c r="H6" i="14"/>
  <c r="Q2" i="14"/>
  <c r="P2" i="14"/>
  <c r="O2" i="14"/>
  <c r="N2" i="14"/>
  <c r="M2" i="14"/>
  <c r="L2" i="14"/>
  <c r="K2" i="14"/>
  <c r="J2" i="14"/>
  <c r="I2" i="14"/>
  <c r="H2" i="14"/>
  <c r="Q30" i="17"/>
  <c r="P30" i="17"/>
  <c r="O30" i="17"/>
  <c r="N30" i="17"/>
  <c r="M30" i="17"/>
  <c r="L30" i="17"/>
  <c r="K30" i="17"/>
  <c r="J30" i="17"/>
  <c r="I30" i="17"/>
  <c r="H30" i="17"/>
  <c r="Q26" i="17"/>
  <c r="P26" i="17"/>
  <c r="O26" i="17"/>
  <c r="N26" i="17"/>
  <c r="M26" i="17"/>
  <c r="L26" i="17"/>
  <c r="K26" i="17"/>
  <c r="J26" i="17"/>
  <c r="I26" i="17"/>
  <c r="H26" i="17"/>
  <c r="Q22" i="17"/>
  <c r="P22" i="17"/>
  <c r="O22" i="17"/>
  <c r="N22" i="17"/>
  <c r="M22" i="17"/>
  <c r="L22" i="17"/>
  <c r="K22" i="17"/>
  <c r="J22" i="17"/>
  <c r="I22" i="17"/>
  <c r="H22" i="17"/>
  <c r="Q18" i="17"/>
  <c r="P18" i="17"/>
  <c r="O18" i="17"/>
  <c r="N18" i="17"/>
  <c r="M18" i="17"/>
  <c r="L18" i="17"/>
  <c r="K18" i="17"/>
  <c r="J18" i="17"/>
  <c r="I18" i="17"/>
  <c r="H18" i="17"/>
  <c r="Q14" i="17"/>
  <c r="P14" i="17"/>
  <c r="O14" i="17"/>
  <c r="N14" i="17"/>
  <c r="M14" i="17"/>
  <c r="L14" i="17"/>
  <c r="K14" i="17"/>
  <c r="J14" i="17"/>
  <c r="I14" i="17"/>
  <c r="H14" i="17"/>
  <c r="Q10" i="17"/>
  <c r="P10" i="17"/>
  <c r="O10" i="17"/>
  <c r="N10" i="17"/>
  <c r="M10" i="17"/>
  <c r="L10" i="17"/>
  <c r="K10" i="17"/>
  <c r="J10" i="17"/>
  <c r="I10" i="17"/>
  <c r="H10" i="17"/>
  <c r="Q6" i="17"/>
  <c r="P6" i="17"/>
  <c r="O6" i="17"/>
  <c r="N6" i="17"/>
  <c r="M6" i="17"/>
  <c r="L6" i="17"/>
  <c r="K6" i="17"/>
  <c r="J6" i="17"/>
  <c r="I6" i="17"/>
  <c r="H6" i="17"/>
  <c r="Q2" i="17"/>
  <c r="P2" i="17"/>
  <c r="O2" i="17"/>
  <c r="N2" i="17"/>
  <c r="M2" i="17"/>
  <c r="L2" i="17"/>
  <c r="K2" i="17"/>
  <c r="J2" i="17"/>
  <c r="I2" i="17"/>
  <c r="H2" i="17"/>
  <c r="I30" i="16"/>
  <c r="J30" i="16"/>
  <c r="K30" i="16"/>
  <c r="L30" i="16"/>
  <c r="M30" i="16"/>
  <c r="N30" i="16"/>
  <c r="O30" i="16"/>
  <c r="P30" i="16"/>
  <c r="Q30" i="16"/>
  <c r="I26" i="16"/>
  <c r="J26" i="16"/>
  <c r="K26" i="16"/>
  <c r="L26" i="16"/>
  <c r="M26" i="16"/>
  <c r="N26" i="16"/>
  <c r="O26" i="16"/>
  <c r="P26" i="16"/>
  <c r="Q26" i="16"/>
  <c r="I22" i="16"/>
  <c r="J22" i="16"/>
  <c r="K22" i="16"/>
  <c r="L22" i="16"/>
  <c r="M22" i="16"/>
  <c r="N22" i="16"/>
  <c r="O22" i="16"/>
  <c r="P22" i="16"/>
  <c r="Q22" i="16"/>
  <c r="I18" i="16"/>
  <c r="J18" i="16"/>
  <c r="K18" i="16"/>
  <c r="L18" i="16"/>
  <c r="M18" i="16"/>
  <c r="N18" i="16"/>
  <c r="O18" i="16"/>
  <c r="P18" i="16"/>
  <c r="Q18" i="16"/>
  <c r="I14" i="16"/>
  <c r="J14" i="16"/>
  <c r="K14" i="16"/>
  <c r="L14" i="16"/>
  <c r="M14" i="16"/>
  <c r="N14" i="16"/>
  <c r="O14" i="16"/>
  <c r="P14" i="16"/>
  <c r="Q14" i="16"/>
  <c r="H30" i="16"/>
  <c r="H26" i="16"/>
  <c r="H22" i="16"/>
  <c r="H18" i="16"/>
  <c r="H14" i="16"/>
  <c r="I10" i="16"/>
  <c r="J10" i="16"/>
  <c r="K10" i="16"/>
  <c r="L10" i="16"/>
  <c r="M10" i="16"/>
  <c r="N10" i="16"/>
  <c r="O10" i="16"/>
  <c r="P10" i="16"/>
  <c r="Q10" i="16"/>
  <c r="H10" i="16"/>
  <c r="I6" i="16"/>
  <c r="J6" i="16"/>
  <c r="K6" i="16"/>
  <c r="L6" i="16"/>
  <c r="M6" i="16"/>
  <c r="N6" i="16"/>
  <c r="O6" i="16"/>
  <c r="P6" i="16"/>
  <c r="Q6" i="16"/>
  <c r="H6" i="16"/>
  <c r="H2" i="16"/>
  <c r="I2" i="16"/>
  <c r="J2" i="16"/>
  <c r="K2" i="16"/>
  <c r="L2" i="16"/>
  <c r="M2" i="16"/>
  <c r="N2" i="16"/>
  <c r="O2" i="16"/>
  <c r="P2" i="16"/>
  <c r="Q2" i="16"/>
  <c r="D13" i="14"/>
  <c r="E33" i="17" l="1"/>
  <c r="D33" i="17"/>
  <c r="C33" i="17"/>
  <c r="E32" i="17"/>
  <c r="D32" i="17"/>
  <c r="C32" i="17"/>
  <c r="E31" i="17"/>
  <c r="D31" i="17"/>
  <c r="C31" i="17"/>
  <c r="E30" i="17"/>
  <c r="D30" i="17"/>
  <c r="C30" i="17"/>
  <c r="E29" i="17"/>
  <c r="D29" i="17"/>
  <c r="C29" i="17"/>
  <c r="E28" i="17"/>
  <c r="D28" i="17"/>
  <c r="C28" i="17"/>
  <c r="E27" i="17"/>
  <c r="D27" i="17"/>
  <c r="C27" i="17"/>
  <c r="E26" i="17"/>
  <c r="D26" i="17"/>
  <c r="C26" i="17"/>
  <c r="E25" i="17"/>
  <c r="D25" i="17"/>
  <c r="C25" i="17"/>
  <c r="E24" i="17"/>
  <c r="D24" i="17"/>
  <c r="C24" i="17"/>
  <c r="E23" i="17"/>
  <c r="D23" i="17"/>
  <c r="C23" i="17"/>
  <c r="E22" i="17"/>
  <c r="D22" i="17"/>
  <c r="C22" i="17"/>
  <c r="E21" i="17"/>
  <c r="D21" i="17"/>
  <c r="C21" i="17"/>
  <c r="E20" i="17"/>
  <c r="D20" i="17"/>
  <c r="C20" i="17"/>
  <c r="E19" i="17"/>
  <c r="D19" i="17"/>
  <c r="C19" i="17"/>
  <c r="E18" i="17"/>
  <c r="D18" i="17"/>
  <c r="C18" i="17"/>
  <c r="E17" i="17"/>
  <c r="D17" i="17"/>
  <c r="C17" i="17"/>
  <c r="E16" i="17"/>
  <c r="D16" i="17"/>
  <c r="C16" i="17"/>
  <c r="E15" i="17"/>
  <c r="D15" i="17"/>
  <c r="C15" i="17"/>
  <c r="E14" i="17"/>
  <c r="D14" i="17"/>
  <c r="C14" i="17"/>
  <c r="E13" i="17"/>
  <c r="D13" i="17"/>
  <c r="C13" i="17"/>
  <c r="E12" i="17"/>
  <c r="D12" i="17"/>
  <c r="C12" i="17"/>
  <c r="E11" i="17"/>
  <c r="D11" i="17"/>
  <c r="C11" i="17"/>
  <c r="E10" i="17"/>
  <c r="D10" i="17"/>
  <c r="C10" i="17"/>
  <c r="E9" i="17"/>
  <c r="D9" i="17"/>
  <c r="C9" i="17"/>
  <c r="E8" i="17"/>
  <c r="D8" i="17"/>
  <c r="C8" i="17"/>
  <c r="E7" i="17"/>
  <c r="D7" i="17"/>
  <c r="C7" i="17"/>
  <c r="E6" i="17"/>
  <c r="D6" i="17"/>
  <c r="C6" i="17"/>
  <c r="E5" i="17"/>
  <c r="D5" i="17"/>
  <c r="C5" i="17"/>
  <c r="E4" i="17"/>
  <c r="D4" i="17"/>
  <c r="C4" i="17"/>
  <c r="E3" i="17"/>
  <c r="D3" i="17"/>
  <c r="C3" i="17"/>
  <c r="E2" i="17"/>
  <c r="D2" i="17"/>
  <c r="C2" i="17"/>
  <c r="E33" i="16" l="1"/>
  <c r="D33" i="16"/>
  <c r="C33" i="16"/>
  <c r="E32" i="16"/>
  <c r="D32" i="16"/>
  <c r="C32" i="16"/>
  <c r="E31" i="16"/>
  <c r="D31" i="16"/>
  <c r="C31" i="16"/>
  <c r="E30" i="16"/>
  <c r="D30" i="16"/>
  <c r="C30" i="16"/>
  <c r="E29" i="16"/>
  <c r="D29" i="16"/>
  <c r="C29" i="16"/>
  <c r="E28" i="16"/>
  <c r="D28" i="16"/>
  <c r="C28" i="16"/>
  <c r="E27" i="16"/>
  <c r="D27" i="16"/>
  <c r="C27" i="16"/>
  <c r="E26" i="16"/>
  <c r="D26" i="16"/>
  <c r="C26" i="16"/>
  <c r="E25" i="16"/>
  <c r="D25" i="16"/>
  <c r="C25" i="16"/>
  <c r="E24" i="16"/>
  <c r="D24" i="16"/>
  <c r="C24" i="16"/>
  <c r="E23" i="16"/>
  <c r="D23" i="16"/>
  <c r="C23" i="16"/>
  <c r="E22" i="16"/>
  <c r="D22" i="16"/>
  <c r="C22" i="16"/>
  <c r="E21" i="16"/>
  <c r="D21" i="16"/>
  <c r="C21" i="16"/>
  <c r="E20" i="16"/>
  <c r="D20" i="16"/>
  <c r="C20" i="16"/>
  <c r="E19" i="16"/>
  <c r="D19" i="16"/>
  <c r="C19" i="16"/>
  <c r="E18" i="16"/>
  <c r="D18" i="16"/>
  <c r="C18" i="16"/>
  <c r="E17" i="16"/>
  <c r="D17" i="16"/>
  <c r="C17" i="16"/>
  <c r="E16" i="16"/>
  <c r="D16" i="16"/>
  <c r="C16" i="16"/>
  <c r="E15" i="16"/>
  <c r="D15" i="16"/>
  <c r="C15" i="16"/>
  <c r="E14" i="16"/>
  <c r="D14" i="16"/>
  <c r="C14" i="16"/>
  <c r="E13" i="16"/>
  <c r="D13" i="16"/>
  <c r="C13" i="16"/>
  <c r="E12" i="16"/>
  <c r="D12" i="16"/>
  <c r="C12" i="16"/>
  <c r="E11" i="16"/>
  <c r="D11" i="16"/>
  <c r="C11" i="16"/>
  <c r="E10" i="16"/>
  <c r="D10" i="16"/>
  <c r="C10" i="16"/>
  <c r="E9" i="16"/>
  <c r="D9" i="16"/>
  <c r="C9" i="16"/>
  <c r="E8" i="16"/>
  <c r="D8" i="16"/>
  <c r="C8" i="16"/>
  <c r="E7" i="16"/>
  <c r="D7" i="16"/>
  <c r="C7" i="16"/>
  <c r="E6" i="16"/>
  <c r="D6" i="16"/>
  <c r="C6" i="16"/>
  <c r="E5" i="16"/>
  <c r="D5" i="16"/>
  <c r="C5" i="16"/>
  <c r="E4" i="16"/>
  <c r="D4" i="16"/>
  <c r="C4" i="16"/>
  <c r="E3" i="16"/>
  <c r="D3" i="16"/>
  <c r="C3" i="16"/>
  <c r="E2" i="16"/>
  <c r="D2" i="16"/>
  <c r="C2" i="16"/>
  <c r="E12" i="9" l="1"/>
  <c r="E33" i="14" l="1"/>
  <c r="D33" i="14"/>
  <c r="C33" i="14"/>
  <c r="E32" i="14"/>
  <c r="D32" i="14"/>
  <c r="C32" i="14"/>
  <c r="E31" i="14"/>
  <c r="D31" i="14"/>
  <c r="C31" i="14"/>
  <c r="E30" i="14"/>
  <c r="D30" i="14"/>
  <c r="C30" i="14"/>
  <c r="E30" i="9"/>
  <c r="E31" i="9"/>
  <c r="E32" i="9"/>
  <c r="E33" i="9"/>
  <c r="D30" i="9"/>
  <c r="D31" i="9"/>
  <c r="D32" i="9"/>
  <c r="D33" i="9"/>
  <c r="C30" i="9"/>
  <c r="C31" i="9"/>
  <c r="C32" i="9"/>
  <c r="C33" i="9"/>
  <c r="E29" i="9"/>
  <c r="D29" i="9"/>
  <c r="C29" i="9"/>
  <c r="E28" i="9"/>
  <c r="D28" i="9"/>
  <c r="C28" i="9"/>
  <c r="E27" i="9"/>
  <c r="D27" i="9"/>
  <c r="C27" i="9"/>
  <c r="E26" i="9"/>
  <c r="D26" i="9"/>
  <c r="C26" i="9"/>
  <c r="E25" i="9"/>
  <c r="D25" i="9"/>
  <c r="C25" i="9"/>
  <c r="E24" i="9"/>
  <c r="D24" i="9"/>
  <c r="C24" i="9"/>
  <c r="E23" i="9"/>
  <c r="D23" i="9"/>
  <c r="C23" i="9"/>
  <c r="E22" i="9"/>
  <c r="D22" i="9"/>
  <c r="C22" i="9"/>
  <c r="E21" i="9"/>
  <c r="D21" i="9"/>
  <c r="C21" i="9"/>
  <c r="E20" i="9"/>
  <c r="D20" i="9"/>
  <c r="C20" i="9"/>
  <c r="E19" i="9"/>
  <c r="D19" i="9"/>
  <c r="C19" i="9"/>
  <c r="E18" i="9"/>
  <c r="D18" i="9"/>
  <c r="C18" i="9"/>
  <c r="E17" i="9"/>
  <c r="D17" i="9"/>
  <c r="C17" i="9"/>
  <c r="E16" i="9"/>
  <c r="D16" i="9"/>
  <c r="C16" i="9"/>
  <c r="E15" i="9"/>
  <c r="D15" i="9"/>
  <c r="C15" i="9"/>
  <c r="E14" i="9"/>
  <c r="D14" i="9"/>
  <c r="C14" i="9"/>
  <c r="E13" i="9"/>
  <c r="D13" i="9"/>
  <c r="C13" i="9"/>
  <c r="D12" i="9"/>
  <c r="C12" i="9"/>
  <c r="E11" i="9"/>
  <c r="D11" i="9"/>
  <c r="C11" i="9"/>
  <c r="E10" i="9"/>
  <c r="D10" i="9"/>
  <c r="C10" i="9"/>
  <c r="E9" i="9"/>
  <c r="D9" i="9"/>
  <c r="C9" i="9"/>
  <c r="E8" i="9"/>
  <c r="D8" i="9"/>
  <c r="C8" i="9"/>
  <c r="E7" i="9"/>
  <c r="D7" i="9"/>
  <c r="C7" i="9"/>
  <c r="E6" i="9"/>
  <c r="D6" i="9"/>
  <c r="C6" i="9"/>
  <c r="E5" i="9"/>
  <c r="D5" i="9"/>
  <c r="C5" i="9"/>
  <c r="E4" i="9"/>
  <c r="D4" i="9"/>
  <c r="C4" i="9"/>
  <c r="E3" i="9"/>
  <c r="D3" i="9"/>
  <c r="C3" i="9"/>
  <c r="E2" i="9"/>
  <c r="D2" i="9"/>
  <c r="C2" i="9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D3" i="14"/>
  <c r="D4" i="14"/>
  <c r="D5" i="14"/>
  <c r="D6" i="14"/>
  <c r="D7" i="14"/>
  <c r="D8" i="14"/>
  <c r="D9" i="14"/>
  <c r="D10" i="14"/>
  <c r="D11" i="14"/>
  <c r="D12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C4" i="14"/>
  <c r="C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" i="14"/>
  <c r="E2" i="14"/>
  <c r="D2" i="14"/>
  <c r="C2" i="14"/>
  <c r="P30" i="15"/>
  <c r="P31" i="15"/>
  <c r="P32" i="15"/>
  <c r="P33" i="15"/>
  <c r="P34" i="15"/>
  <c r="P35" i="15"/>
  <c r="P36" i="15"/>
  <c r="P37" i="15"/>
  <c r="P38" i="15"/>
  <c r="P39" i="15"/>
  <c r="P40" i="15"/>
  <c r="P41" i="15"/>
  <c r="P42" i="15"/>
  <c r="P43" i="15"/>
  <c r="P44" i="15"/>
  <c r="P45" i="15"/>
  <c r="P46" i="15"/>
  <c r="P47" i="15"/>
  <c r="P48" i="15"/>
  <c r="P49" i="15"/>
  <c r="P50" i="15"/>
  <c r="P51" i="15"/>
  <c r="P52" i="15"/>
  <c r="P53" i="15"/>
  <c r="P54" i="15"/>
  <c r="P55" i="15"/>
  <c r="P56" i="15"/>
  <c r="P57" i="15"/>
  <c r="P58" i="15"/>
  <c r="P59" i="15"/>
  <c r="P60" i="15"/>
  <c r="P61" i="15"/>
  <c r="P62" i="15"/>
  <c r="P63" i="15"/>
  <c r="P64" i="15"/>
  <c r="P65" i="15"/>
  <c r="P66" i="15"/>
  <c r="P67" i="15"/>
  <c r="P68" i="15"/>
  <c r="P69" i="15"/>
  <c r="P70" i="15"/>
  <c r="P71" i="15"/>
  <c r="P72" i="15"/>
  <c r="P73" i="15"/>
  <c r="P74" i="15"/>
  <c r="P75" i="15"/>
  <c r="P76" i="15"/>
  <c r="P77" i="15"/>
  <c r="P78" i="15"/>
  <c r="P79" i="15"/>
  <c r="P80" i="15"/>
  <c r="P81" i="15"/>
  <c r="P82" i="15"/>
  <c r="P83" i="15"/>
  <c r="P84" i="15"/>
  <c r="P85" i="15"/>
  <c r="P86" i="15"/>
  <c r="P87" i="15"/>
  <c r="P88" i="15"/>
  <c r="P89" i="15"/>
  <c r="P90" i="15"/>
  <c r="P91" i="15"/>
  <c r="P92" i="15"/>
  <c r="P93" i="15"/>
  <c r="P94" i="15"/>
  <c r="P95" i="15"/>
  <c r="P96" i="15"/>
  <c r="P97" i="15"/>
  <c r="P98" i="15"/>
  <c r="P99" i="15"/>
  <c r="P100" i="15"/>
  <c r="P101" i="15"/>
  <c r="P102" i="15"/>
  <c r="P103" i="15"/>
  <c r="P104" i="15"/>
  <c r="P105" i="15"/>
  <c r="P106" i="15"/>
  <c r="P107" i="15"/>
  <c r="P108" i="15"/>
  <c r="P109" i="15"/>
  <c r="P110" i="15"/>
  <c r="P111" i="15"/>
  <c r="P112" i="15"/>
  <c r="P113" i="15"/>
  <c r="P114" i="15"/>
  <c r="P115" i="15"/>
  <c r="P116" i="15"/>
  <c r="P117" i="15"/>
  <c r="P118" i="15"/>
  <c r="P119" i="15"/>
  <c r="P120" i="15"/>
  <c r="P121" i="15"/>
  <c r="P122" i="15"/>
  <c r="P123" i="15"/>
  <c r="P124" i="15"/>
  <c r="P125" i="15"/>
  <c r="P126" i="15"/>
  <c r="P127" i="15"/>
  <c r="P128" i="15"/>
  <c r="P129" i="15"/>
  <c r="P130" i="15"/>
  <c r="P131" i="15"/>
  <c r="P132" i="15"/>
  <c r="P133" i="15"/>
  <c r="P134" i="15"/>
  <c r="P3" i="15"/>
  <c r="P4" i="15"/>
  <c r="P5" i="15"/>
  <c r="P6" i="15"/>
  <c r="P7" i="15"/>
  <c r="P8" i="15"/>
  <c r="P9" i="15"/>
  <c r="P10" i="15"/>
  <c r="P1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2" i="15"/>
</calcChain>
</file>

<file path=xl/sharedStrings.xml><?xml version="1.0" encoding="utf-8"?>
<sst xmlns="http://schemas.openxmlformats.org/spreadsheetml/2006/main" count="1747" uniqueCount="454">
  <si>
    <t>Týden</t>
  </si>
  <si>
    <t>PQM - vyhodnocení</t>
  </si>
  <si>
    <t>Procesy</t>
  </si>
  <si>
    <t>CRT, FRT</t>
  </si>
  <si>
    <t>SWOT</t>
  </si>
  <si>
    <t>Žádost</t>
  </si>
  <si>
    <t>PQM</t>
  </si>
  <si>
    <t>PRT,TT</t>
  </si>
  <si>
    <t>CC</t>
  </si>
  <si>
    <t>Termín</t>
  </si>
  <si>
    <t>Odevzdáno</t>
  </si>
  <si>
    <t>dotaznik</t>
  </si>
  <si>
    <t>1. tým</t>
  </si>
  <si>
    <t>2. tým</t>
  </si>
  <si>
    <t>Jiří</t>
  </si>
  <si>
    <t>3. tým</t>
  </si>
  <si>
    <t>4. tým</t>
  </si>
  <si>
    <t>5. tým</t>
  </si>
  <si>
    <t>6. tým</t>
  </si>
  <si>
    <t>Michal</t>
  </si>
  <si>
    <t>7. tým</t>
  </si>
  <si>
    <t>Petr</t>
  </si>
  <si>
    <t>Cvičení-část 2. -nová látka / konzultace</t>
  </si>
  <si>
    <t>David</t>
  </si>
  <si>
    <t>Jan</t>
  </si>
  <si>
    <t>Bc.</t>
  </si>
  <si>
    <t>Jakub</t>
  </si>
  <si>
    <t>Pavel</t>
  </si>
  <si>
    <t>Martin</t>
  </si>
  <si>
    <t>Milan</t>
  </si>
  <si>
    <t>Lukáš</t>
  </si>
  <si>
    <t>Josef</t>
  </si>
  <si>
    <t>Michaela</t>
  </si>
  <si>
    <t>Tomáš</t>
  </si>
  <si>
    <t>Václav</t>
  </si>
  <si>
    <t>Zuzana</t>
  </si>
  <si>
    <t>Marek</t>
  </si>
  <si>
    <t>Ondřej</t>
  </si>
  <si>
    <t>Radek</t>
  </si>
  <si>
    <t>Kateřina</t>
  </si>
  <si>
    <r>
      <t xml:space="preserve">Procesní přístup  </t>
    </r>
    <r>
      <rPr>
        <sz val="9"/>
        <color indexed="10"/>
        <rFont val="Times New Roman"/>
        <family val="1"/>
        <charset val="238"/>
      </rPr>
      <t>(min. 15 procesů)</t>
    </r>
    <r>
      <rPr>
        <sz val="9"/>
        <rFont val="Times New Roman"/>
        <family val="1"/>
        <charset val="238"/>
      </rPr>
      <t>, PQM - vyhodnocení</t>
    </r>
  </si>
  <si>
    <t>Datum                 Po,Út,Čt</t>
  </si>
  <si>
    <t>Cvičení-část 1. -prezentace průběž.výsledků</t>
  </si>
  <si>
    <t>Přednášky</t>
  </si>
  <si>
    <t>Seznámení s obsahem cvičení z PIS.</t>
  </si>
  <si>
    <t xml:space="preserve"> Zadání projektů. </t>
  </si>
  <si>
    <t xml:space="preserve">Vytvoření týmů. Konzultace průběžných výsledků. </t>
  </si>
  <si>
    <r>
      <t xml:space="preserve">PQM -SWOT analýza firmy </t>
    </r>
    <r>
      <rPr>
        <sz val="9"/>
        <color rgb="FFFF0000"/>
        <rFont val="Times New Roman"/>
        <family val="1"/>
        <charset val="238"/>
      </rPr>
      <t>(min. 3 obec.+ 3 v IT - v každém kvadrantu)</t>
    </r>
  </si>
  <si>
    <t>PIS - komplexní popis funkcionality, dat a procesů v ERP</t>
  </si>
  <si>
    <t>HELIOS ORANGE - ukázka systému</t>
  </si>
  <si>
    <t>Konzultace průběžných výsledků</t>
  </si>
  <si>
    <t>PIS - aplikované metody MRP, MRP II</t>
  </si>
  <si>
    <t>PIS - uplatnění metody TOC (Theory of Constraint)</t>
  </si>
  <si>
    <t>PIS - přínosy a efekty</t>
  </si>
  <si>
    <r>
      <t xml:space="preserve">TOC - Critical Chain </t>
    </r>
    <r>
      <rPr>
        <sz val="9"/>
        <color rgb="FFFF0000"/>
        <rFont val="Times New Roman"/>
        <family val="1"/>
        <charset val="238"/>
      </rPr>
      <t>(min. 15 činností, Gantt.diagram)</t>
    </r>
  </si>
  <si>
    <t>PIS - projekt implementace</t>
  </si>
  <si>
    <r>
      <t>TOC - Critical Chain</t>
    </r>
    <r>
      <rPr>
        <sz val="9"/>
        <color indexed="10"/>
        <rFont val="Times New Roman"/>
        <family val="1"/>
        <charset val="238"/>
      </rPr>
      <t xml:space="preserve"> </t>
    </r>
  </si>
  <si>
    <r>
      <t>Příprava specif.požadaků (poptávkového dokumentu)</t>
    </r>
    <r>
      <rPr>
        <sz val="9"/>
        <color indexed="10"/>
        <rFont val="Times New Roman"/>
        <family val="1"/>
        <charset val="238"/>
      </rPr>
      <t xml:space="preserve"> (min 3 A4)</t>
    </r>
  </si>
  <si>
    <t>Příprava na podaní MPO projektu (=Podnikatel.záměr)</t>
  </si>
  <si>
    <t>PIS - trendy (externí přednáška)</t>
  </si>
  <si>
    <t>Odevzdání závěrečných výsledků- zápočty</t>
  </si>
  <si>
    <t>PIS - inovace PIS</t>
  </si>
  <si>
    <t>Předtermín - test</t>
  </si>
  <si>
    <t>Konzultace -zápočty</t>
  </si>
  <si>
    <t>PIS - workshop</t>
  </si>
  <si>
    <t>Vysvětlivky:</t>
  </si>
  <si>
    <t>text</t>
  </si>
  <si>
    <t>minimální podmínky pro danou  část práce</t>
  </si>
  <si>
    <t>prezentace týmů</t>
  </si>
  <si>
    <t>Pozn.:</t>
  </si>
  <si>
    <t xml:space="preserve">Dodržujte strukturu podnikatelského záměru (MPOpriloha014-1.doc). </t>
  </si>
  <si>
    <t>Přílohy: 1)PQM, 2)TOC, 3)Popt.dokument</t>
  </si>
  <si>
    <t>*</t>
  </si>
  <si>
    <t xml:space="preserve">C-C prezentace- a) seznam činností (viz. Inovace IS PZ), b) trvání projektu před a po aplikaci metody TOC, c) Gantt.diagram </t>
  </si>
  <si>
    <t>Vojtěch</t>
  </si>
  <si>
    <t>Andrea</t>
  </si>
  <si>
    <t>8. tým</t>
  </si>
  <si>
    <t>Tereza</t>
  </si>
  <si>
    <t>15.2.</t>
  </si>
  <si>
    <t>22.2.,23.2.,25.2.</t>
  </si>
  <si>
    <t>29.2.,1.3.,3.3.</t>
  </si>
  <si>
    <t>7.3.,8.3.,10.3.</t>
  </si>
  <si>
    <t>14.3.,15.3.,17.3.</t>
  </si>
  <si>
    <t>21.3.,22.3.,24.3.</t>
  </si>
  <si>
    <t>28.3.,29.3.,31.3.</t>
  </si>
  <si>
    <t>.4.4.,5.4.,7.4.</t>
  </si>
  <si>
    <t>11.4.,12.4.,14.4.</t>
  </si>
  <si>
    <t>18.4.,19.4.,21.4.</t>
  </si>
  <si>
    <t>TOC - CRT, FRT,PRT, TT</t>
  </si>
  <si>
    <r>
      <t xml:space="preserve">TOC - CRT </t>
    </r>
    <r>
      <rPr>
        <sz val="9"/>
        <color rgb="FFFF0000"/>
        <rFont val="Times New Roman"/>
        <family val="1"/>
        <charset val="238"/>
      </rPr>
      <t>(min. 10 UDE)</t>
    </r>
    <r>
      <rPr>
        <sz val="9"/>
        <rFont val="Times New Roman"/>
        <family val="1"/>
        <charset val="238"/>
      </rPr>
      <t xml:space="preserve"> + FRT + PRT (min.10 OBS) + TT (min. 15 činností)</t>
    </r>
  </si>
  <si>
    <t>Úvod do PIS (externí přednáška - Aimtec)</t>
  </si>
  <si>
    <t>PIS - projekt implementace II</t>
  </si>
  <si>
    <t>Příjmení</t>
  </si>
  <si>
    <t>Jméno</t>
  </si>
  <si>
    <t>Titul</t>
  </si>
  <si>
    <t xml:space="preserve">Studijní číslo </t>
  </si>
  <si>
    <t>Firma</t>
  </si>
  <si>
    <t>Gabriela</t>
  </si>
  <si>
    <t>K15B0002P</t>
  </si>
  <si>
    <t>B6209 - B - P B6209 - B - P</t>
  </si>
  <si>
    <t>SPŘ-B</t>
  </si>
  <si>
    <t>studuje</t>
  </si>
  <si>
    <t>A</t>
  </si>
  <si>
    <t>LS</t>
  </si>
  <si>
    <t>Plzeň</t>
  </si>
  <si>
    <t>N Ne</t>
  </si>
  <si>
    <t>A14N0116P</t>
  </si>
  <si>
    <t>N3902 - N - P N3902 - N - P</t>
  </si>
  <si>
    <t>SWI</t>
  </si>
  <si>
    <t>Alžběta</t>
  </si>
  <si>
    <t>K15B0010P</t>
  </si>
  <si>
    <t>Štěpán</t>
  </si>
  <si>
    <t>S13B0095P</t>
  </si>
  <si>
    <t>B2301 - B - P B2301 - B - P</t>
  </si>
  <si>
    <t>PIMB</t>
  </si>
  <si>
    <t>Adam</t>
  </si>
  <si>
    <t>A13B0481P</t>
  </si>
  <si>
    <t>B3902 - B - P B3902 - B - P</t>
  </si>
  <si>
    <t>IS</t>
  </si>
  <si>
    <t>Anastasiia</t>
  </si>
  <si>
    <t>S15N0005P</t>
  </si>
  <si>
    <t>N2301 - N - P N2301 - N - P</t>
  </si>
  <si>
    <t>PIMN</t>
  </si>
  <si>
    <t>C</t>
  </si>
  <si>
    <t>Johana</t>
  </si>
  <si>
    <t>K14B0149P</t>
  </si>
  <si>
    <t>A14N0117P</t>
  </si>
  <si>
    <t>S13B0437P</t>
  </si>
  <si>
    <t>K15B0458P</t>
  </si>
  <si>
    <t>A14N0121P</t>
  </si>
  <si>
    <t>S13B0117P</t>
  </si>
  <si>
    <t>K14B0002P</t>
  </si>
  <si>
    <t>S13B0318P</t>
  </si>
  <si>
    <t>S15B0248P</t>
  </si>
  <si>
    <t>K14B0507P</t>
  </si>
  <si>
    <t>Miroslav</t>
  </si>
  <si>
    <t>S15N0031K</t>
  </si>
  <si>
    <t>N2301 - N - K N2301 - N - K</t>
  </si>
  <si>
    <t>PIMNK</t>
  </si>
  <si>
    <t>Natália</t>
  </si>
  <si>
    <t>K14B0510P</t>
  </si>
  <si>
    <t>Martina</t>
  </si>
  <si>
    <t>S15N0033K</t>
  </si>
  <si>
    <t>K13B0045P</t>
  </si>
  <si>
    <t>IM-B</t>
  </si>
  <si>
    <t>K14B0512P</t>
  </si>
  <si>
    <t>A13B0492P</t>
  </si>
  <si>
    <t>S13B0138P</t>
  </si>
  <si>
    <t>S13B0146P</t>
  </si>
  <si>
    <t>S13B0149P</t>
  </si>
  <si>
    <t>Ladislav</t>
  </si>
  <si>
    <t>A14N0126P</t>
  </si>
  <si>
    <t>Barbora</t>
  </si>
  <si>
    <t>A14N0008K</t>
  </si>
  <si>
    <t>N3902 - N - K N3902 - N - K</t>
  </si>
  <si>
    <t>Iveta</t>
  </si>
  <si>
    <t>S15N0041P</t>
  </si>
  <si>
    <t>A14N0128P</t>
  </si>
  <si>
    <t>S15B0382P</t>
  </si>
  <si>
    <t>S15B0097K</t>
  </si>
  <si>
    <t>B2301 - B - K B2301 - B - K</t>
  </si>
  <si>
    <t>K13B0334P</t>
  </si>
  <si>
    <t>Antonín</t>
  </si>
  <si>
    <t>K14B0156P</t>
  </si>
  <si>
    <t>E14N0013P</t>
  </si>
  <si>
    <t>N2612 - N - P N2612 - N - P</t>
  </si>
  <si>
    <t>KE</t>
  </si>
  <si>
    <t>E15N0015P</t>
  </si>
  <si>
    <t>Tadeáš</t>
  </si>
  <si>
    <t>S15N0045P</t>
  </si>
  <si>
    <t>S13B0444P</t>
  </si>
  <si>
    <t>S14N0011K</t>
  </si>
  <si>
    <t>Filip</t>
  </si>
  <si>
    <t>Mgr.</t>
  </si>
  <si>
    <t>S15N0004K</t>
  </si>
  <si>
    <t>Monika</t>
  </si>
  <si>
    <t>S13B0325P</t>
  </si>
  <si>
    <t>Eliška</t>
  </si>
  <si>
    <t>K14B0158P</t>
  </si>
  <si>
    <t>A14N0011K</t>
  </si>
  <si>
    <t>Klára</t>
  </si>
  <si>
    <t>A13B0498P</t>
  </si>
  <si>
    <t>Nikola</t>
  </si>
  <si>
    <t>K14B0159P</t>
  </si>
  <si>
    <t>S15B0267P</t>
  </si>
  <si>
    <t>Lucie</t>
  </si>
  <si>
    <t>S13B0450P</t>
  </si>
  <si>
    <t>K14B0526P</t>
  </si>
  <si>
    <t>A14N0133P</t>
  </si>
  <si>
    <t>Eva</t>
  </si>
  <si>
    <t>S15N0048P</t>
  </si>
  <si>
    <t>A14N0134P</t>
  </si>
  <si>
    <t>S13B0188P</t>
  </si>
  <si>
    <t>K15B0457P</t>
  </si>
  <si>
    <t>E15N0024P</t>
  </si>
  <si>
    <t>A13B0510P</t>
  </si>
  <si>
    <t>E15N0026P</t>
  </si>
  <si>
    <t>A13B0511P</t>
  </si>
  <si>
    <t>A14N0102P</t>
  </si>
  <si>
    <t>DSP</t>
  </si>
  <si>
    <t>B</t>
  </si>
  <si>
    <t>Markéta</t>
  </si>
  <si>
    <t>A14N0198P</t>
  </si>
  <si>
    <t>N3918 - N - P N3918 - N - P</t>
  </si>
  <si>
    <t>FIS</t>
  </si>
  <si>
    <t>A13B0512P</t>
  </si>
  <si>
    <t>S15N0050P</t>
  </si>
  <si>
    <t>E14N0148P</t>
  </si>
  <si>
    <t>A14N0104P</t>
  </si>
  <si>
    <t>Michala</t>
  </si>
  <si>
    <t>K13B0385P</t>
  </si>
  <si>
    <t>A14N0018K</t>
  </si>
  <si>
    <t>E15N0027P</t>
  </si>
  <si>
    <t>A14N0136P</t>
  </si>
  <si>
    <t>Ing.</t>
  </si>
  <si>
    <t>S15N0112P</t>
  </si>
  <si>
    <t xml:space="preserve">nestuduje </t>
  </si>
  <si>
    <t>S15N0036K</t>
  </si>
  <si>
    <t>E15N0029P</t>
  </si>
  <si>
    <t>E14N0026P</t>
  </si>
  <si>
    <t>07.09.2015 - 29.02.2016</t>
  </si>
  <si>
    <t>S13B0456P</t>
  </si>
  <si>
    <t>A14N0139P</t>
  </si>
  <si>
    <t>K14B0163P</t>
  </si>
  <si>
    <t>E14N0027P</t>
  </si>
  <si>
    <t>K15B0044P</t>
  </si>
  <si>
    <t>S14N0047K</t>
  </si>
  <si>
    <t>E14N0028P</t>
  </si>
  <si>
    <t>E14N0135P</t>
  </si>
  <si>
    <t>A13B0522P</t>
  </si>
  <si>
    <t>Roman</t>
  </si>
  <si>
    <t>A14N0026K</t>
  </si>
  <si>
    <t>E15N0038P</t>
  </si>
  <si>
    <t>DiS.</t>
  </si>
  <si>
    <t>S13B0029K</t>
  </si>
  <si>
    <t>K13B0099P</t>
  </si>
  <si>
    <t>A13B0524P</t>
  </si>
  <si>
    <t>K13B0389P</t>
  </si>
  <si>
    <t>K14B0543P</t>
  </si>
  <si>
    <t>A13B0525P</t>
  </si>
  <si>
    <t>K15B0040P</t>
  </si>
  <si>
    <t>S15N0053P</t>
  </si>
  <si>
    <t>S15N0007K</t>
  </si>
  <si>
    <t>K14B0165P</t>
  </si>
  <si>
    <t>Lenka</t>
  </si>
  <si>
    <t>A13B0526P</t>
  </si>
  <si>
    <t>A12B0705P</t>
  </si>
  <si>
    <t>Barbara</t>
  </si>
  <si>
    <t>S15N0008K</t>
  </si>
  <si>
    <t>K15B0039P</t>
  </si>
  <si>
    <t>Maryia</t>
  </si>
  <si>
    <t>S15N0015P</t>
  </si>
  <si>
    <t>S15N0040K</t>
  </si>
  <si>
    <t>S15N0041K</t>
  </si>
  <si>
    <t>Blanka</t>
  </si>
  <si>
    <t>A14N0011P</t>
  </si>
  <si>
    <t>Hana</t>
  </si>
  <si>
    <t>A15N0020P</t>
  </si>
  <si>
    <t>Aneta</t>
  </si>
  <si>
    <t>S15N0055P</t>
  </si>
  <si>
    <t>A14N0023K</t>
  </si>
  <si>
    <t>A13B0035P</t>
  </si>
  <si>
    <t>B1101 - B - P B1101 - B - P</t>
  </si>
  <si>
    <t>MFS</t>
  </si>
  <si>
    <t>S13B0262P</t>
  </si>
  <si>
    <t>ESZB</t>
  </si>
  <si>
    <t>Kristýna</t>
  </si>
  <si>
    <t>S13B0349P</t>
  </si>
  <si>
    <t>S13B0350P</t>
  </si>
  <si>
    <t>S13B0095K</t>
  </si>
  <si>
    <t>Matěj</t>
  </si>
  <si>
    <t>K14B0556P</t>
  </si>
  <si>
    <t>S15N0043K</t>
  </si>
  <si>
    <t>A14N0147P</t>
  </si>
  <si>
    <t>S15N0044K</t>
  </si>
  <si>
    <t>K15B0008P</t>
  </si>
  <si>
    <t>Albert</t>
  </si>
  <si>
    <t>A13B0535P</t>
  </si>
  <si>
    <t>S13B0269P</t>
  </si>
  <si>
    <t>Alena</t>
  </si>
  <si>
    <t>A12B0526P</t>
  </si>
  <si>
    <t>S13B0275P</t>
  </si>
  <si>
    <t>S15B0390P</t>
  </si>
  <si>
    <t>K13B0391P</t>
  </si>
  <si>
    <t>S15N0046K</t>
  </si>
  <si>
    <t>S15B0309P</t>
  </si>
  <si>
    <t>Viktor</t>
  </si>
  <si>
    <t>A14N0148P</t>
  </si>
  <si>
    <t>K14B0559P</t>
  </si>
  <si>
    <t>E14N0127P</t>
  </si>
  <si>
    <t>A13N0138P</t>
  </si>
  <si>
    <t>K14B0178P</t>
  </si>
  <si>
    <t>A14N0109P</t>
  </si>
  <si>
    <t>A14N0150P</t>
  </si>
  <si>
    <t>A13B0536P</t>
  </si>
  <si>
    <t>K13B0089P</t>
  </si>
  <si>
    <t>Karel</t>
  </si>
  <si>
    <t>S13B0356P</t>
  </si>
  <si>
    <t>Zdeněk</t>
  </si>
  <si>
    <t>A13B0037P</t>
  </si>
  <si>
    <t>A14N0151P</t>
  </si>
  <si>
    <t>A14N0152P</t>
  </si>
  <si>
    <t>ABOUDOVÁ</t>
  </si>
  <si>
    <t>AMBROŽ</t>
  </si>
  <si>
    <t>AMONOVÁ</t>
  </si>
  <si>
    <t>ANDĚL</t>
  </si>
  <si>
    <t>BARÁK</t>
  </si>
  <si>
    <t>BELIKOVA</t>
  </si>
  <si>
    <t>BERÁNKOVÁ</t>
  </si>
  <si>
    <t>BERKA</t>
  </si>
  <si>
    <t>BORTLÍK</t>
  </si>
  <si>
    <t>BOUŠE</t>
  </si>
  <si>
    <t>BRATNER</t>
  </si>
  <si>
    <t>COUFAL</t>
  </si>
  <si>
    <t>ČERNÁ</t>
  </si>
  <si>
    <t>ČERNÍK</t>
  </si>
  <si>
    <t>ČERNÝ</t>
  </si>
  <si>
    <t>DIVIŠ</t>
  </si>
  <si>
    <t>DLASK</t>
  </si>
  <si>
    <t>ĎURÁKOVÁ</t>
  </si>
  <si>
    <t>FABIANOVÁ</t>
  </si>
  <si>
    <t>FIALA</t>
  </si>
  <si>
    <t>FLAŠKA</t>
  </si>
  <si>
    <t>GRAUBNER</t>
  </si>
  <si>
    <t>GRYGA</t>
  </si>
  <si>
    <t>HANZÍK</t>
  </si>
  <si>
    <t>HAVLÍN</t>
  </si>
  <si>
    <t>HLOM</t>
  </si>
  <si>
    <t>HOUROVÁ</t>
  </si>
  <si>
    <t>HRABĚTOVÁ</t>
  </si>
  <si>
    <t>CHMELÍK</t>
  </si>
  <si>
    <t>CHVAJA</t>
  </si>
  <si>
    <t>JAHODA</t>
  </si>
  <si>
    <t>JAKEŠ</t>
  </si>
  <si>
    <t>JANSKÝ</t>
  </si>
  <si>
    <t>JÍROVEC</t>
  </si>
  <si>
    <t>KAČÍREK</t>
  </si>
  <si>
    <t>KALVAS</t>
  </si>
  <si>
    <t>KANTOVÁ</t>
  </si>
  <si>
    <t>KLEČANSKÝ</t>
  </si>
  <si>
    <t>KNAPP</t>
  </si>
  <si>
    <t>KNOLOVÁ</t>
  </si>
  <si>
    <t>KOCOURKOVÁ</t>
  </si>
  <si>
    <t>KOČÍ</t>
  </si>
  <si>
    <t>KOMÁROVÁ</t>
  </si>
  <si>
    <t>KONOPÍKOVÁ</t>
  </si>
  <si>
    <t>KOŠAN</t>
  </si>
  <si>
    <t>KOUDELOVÁ</t>
  </si>
  <si>
    <t>KOVÁČIKOVÁ</t>
  </si>
  <si>
    <t>KRÁSNÝ</t>
  </si>
  <si>
    <t>KRAUZOVÁ</t>
  </si>
  <si>
    <t>KUBÁSEK</t>
  </si>
  <si>
    <t>KUBR</t>
  </si>
  <si>
    <t>KURZOVÁ</t>
  </si>
  <si>
    <t>KYNČL</t>
  </si>
  <si>
    <t>LANGMAIER</t>
  </si>
  <si>
    <t>LEVORA</t>
  </si>
  <si>
    <t>LEXA</t>
  </si>
  <si>
    <t>LICHÝ</t>
  </si>
  <si>
    <t>LUPÁČOVÁ</t>
  </si>
  <si>
    <t>ĹUPTÁČIK</t>
  </si>
  <si>
    <t>MACHOVÁ</t>
  </si>
  <si>
    <t>MAJER</t>
  </si>
  <si>
    <t>MAREK</t>
  </si>
  <si>
    <t>MATHAUSEROVÁ</t>
  </si>
  <si>
    <t>MAZÁNEK</t>
  </si>
  <si>
    <t>MICHAL</t>
  </si>
  <si>
    <t>MIKOLÁŠOVÁ</t>
  </si>
  <si>
    <t>MRÁZ</t>
  </si>
  <si>
    <t>MUSELOVÁ</t>
  </si>
  <si>
    <t>MUSIL</t>
  </si>
  <si>
    <t>MUZIKA</t>
  </si>
  <si>
    <t>NAVRÁTIL</t>
  </si>
  <si>
    <t>NEUMANN</t>
  </si>
  <si>
    <t>PANÁK</t>
  </si>
  <si>
    <t>PARTINGL</t>
  </si>
  <si>
    <t>PAŠKOVÁ</t>
  </si>
  <si>
    <t>PAVLÍČEK</t>
  </si>
  <si>
    <t>PECH</t>
  </si>
  <si>
    <t>PECHMAN</t>
  </si>
  <si>
    <t>PELC</t>
  </si>
  <si>
    <t>PEŠEK</t>
  </si>
  <si>
    <t>PICHLÍK</t>
  </si>
  <si>
    <t>POLÁČEK</t>
  </si>
  <si>
    <t>POLÍVKA</t>
  </si>
  <si>
    <t>POVA</t>
  </si>
  <si>
    <t>PRANTLOVÁ</t>
  </si>
  <si>
    <t>PUCOVÁ</t>
  </si>
  <si>
    <t>PUCHROVÁ</t>
  </si>
  <si>
    <t>RAYSEROVÁ</t>
  </si>
  <si>
    <t>ROČÁK</t>
  </si>
  <si>
    <t>RUML</t>
  </si>
  <si>
    <t>RYBNÍČKOVÁ</t>
  </si>
  <si>
    <t>RYCHTÁŘOVÁ</t>
  </si>
  <si>
    <t>SADÍLEK</t>
  </si>
  <si>
    <t>SEIDLOVÁ</t>
  </si>
  <si>
    <t>SILOVSKÝ</t>
  </si>
  <si>
    <t>SIVAKOVA</t>
  </si>
  <si>
    <t>SLABOVÁ</t>
  </si>
  <si>
    <t>STULÍK</t>
  </si>
  <si>
    <t>SUDOVÁ</t>
  </si>
  <si>
    <t>SVITÁKOVÁ</t>
  </si>
  <si>
    <t>SVOBODOVÁ</t>
  </si>
  <si>
    <t>ŠIMÁNA</t>
  </si>
  <si>
    <t>ŠIZLING</t>
  </si>
  <si>
    <t>ŠLEISOVÁ</t>
  </si>
  <si>
    <t>ŠMEJKAL</t>
  </si>
  <si>
    <t>ŠMRHA</t>
  </si>
  <si>
    <t>ŠMUCR</t>
  </si>
  <si>
    <t>ŠRÁMEK</t>
  </si>
  <si>
    <t>ŠROUB</t>
  </si>
  <si>
    <t>ŠTAMPACH</t>
  </si>
  <si>
    <t>ŠŤASTNÝ</t>
  </si>
  <si>
    <t>ŠTEFANKOVIČ</t>
  </si>
  <si>
    <t>ŠULC</t>
  </si>
  <si>
    <t>ŠVELCHOVÁ</t>
  </si>
  <si>
    <t>THÜRL</t>
  </si>
  <si>
    <t>TOUŠ</t>
  </si>
  <si>
    <t>TRCH</t>
  </si>
  <si>
    <t>TROJAN</t>
  </si>
  <si>
    <t>ULRYCHOVÁ</t>
  </si>
  <si>
    <t>VAŠINA</t>
  </si>
  <si>
    <t>VĚTROVSKÁ</t>
  </si>
  <si>
    <t>VOPAT</t>
  </si>
  <si>
    <t>VOZÁBAL</t>
  </si>
  <si>
    <t>VURMOVÁ</t>
  </si>
  <si>
    <t>WEISHEITEL</t>
  </si>
  <si>
    <t>WITZ</t>
  </si>
  <si>
    <t>WOLFOVÁ</t>
  </si>
  <si>
    <t>ZAHRÁDKA</t>
  </si>
  <si>
    <t>ZACHARDA</t>
  </si>
  <si>
    <t>ZEMAN</t>
  </si>
  <si>
    <t>ZÍBAR</t>
  </si>
  <si>
    <t>ŽÁČEK</t>
  </si>
  <si>
    <t>Poř. Číslo</t>
  </si>
  <si>
    <t>Studiní číslo</t>
  </si>
  <si>
    <t>Fakulta</t>
  </si>
  <si>
    <t>FEK</t>
  </si>
  <si>
    <t>FAV</t>
  </si>
  <si>
    <t>FST</t>
  </si>
  <si>
    <t>FEL</t>
  </si>
  <si>
    <t>?? Solar Comp, s.r.o.</t>
  </si>
  <si>
    <t>??</t>
  </si>
  <si>
    <t>?? CNC Working</t>
  </si>
  <si>
    <t>?? PG Group</t>
  </si>
  <si>
    <t>Petrol Plzeň</t>
  </si>
  <si>
    <t>?? 31. Z. Š.</t>
  </si>
  <si>
    <t>?? El-Signal</t>
  </si>
  <si>
    <t>ZČU</t>
  </si>
  <si>
    <t>Obrazkovna.cz</t>
  </si>
  <si>
    <t>TJ Tlučná</t>
  </si>
  <si>
    <t>Becorp Group</t>
  </si>
  <si>
    <t>Kovovýroba Švelch</t>
  </si>
  <si>
    <t>Prezentace: názvu a zaměření firmy, poslání, SWOT  analýza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</si>
</sst>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indexed="10"/>
      <name val="Times New Roman"/>
      <family val="1"/>
      <charset val="238"/>
    </font>
    <font>
      <sz val="10"/>
      <name val="Times New Roman"/>
      <family val="1"/>
      <charset val="238"/>
    </font>
    <font>
      <sz val="9"/>
      <color rgb="FFFFC000"/>
      <name val="Times New Roman"/>
      <family val="1"/>
      <charset val="238"/>
    </font>
    <font>
      <i/>
      <sz val="10"/>
      <name val="Arial"/>
      <family val="2"/>
      <charset val="238"/>
    </font>
    <font>
      <sz val="9"/>
      <color rgb="FF0070C0"/>
      <name val="Times New Roman"/>
      <family val="1"/>
      <charset val="238"/>
    </font>
    <font>
      <sz val="9"/>
      <color rgb="FF0070C0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0" fillId="0" borderId="0" xfId="0" applyFill="1" applyBorder="1"/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0" fillId="0" borderId="0" xfId="0" applyBorder="1"/>
    <xf numFmtId="0" fontId="0" fillId="0" borderId="1" xfId="0" applyBorder="1"/>
    <xf numFmtId="0" fontId="0" fillId="3" borderId="4" xfId="0" applyFill="1" applyBorder="1"/>
    <xf numFmtId="0" fontId="0" fillId="4" borderId="4" xfId="0" applyFill="1" applyBorder="1"/>
    <xf numFmtId="0" fontId="0" fillId="4" borderId="0" xfId="0" applyFill="1" applyBorder="1"/>
    <xf numFmtId="0" fontId="0" fillId="5" borderId="0" xfId="0" applyFill="1" applyBorder="1"/>
    <xf numFmtId="0" fontId="0" fillId="6" borderId="0" xfId="0" applyFill="1" applyBorder="1"/>
    <xf numFmtId="0" fontId="0" fillId="7" borderId="4" xfId="0" applyFill="1" applyBorder="1"/>
    <xf numFmtId="0" fontId="0" fillId="0" borderId="0" xfId="0" applyFill="1"/>
    <xf numFmtId="0" fontId="2" fillId="4" borderId="5" xfId="0" applyFont="1" applyFill="1" applyBorder="1"/>
    <xf numFmtId="0" fontId="0" fillId="4" borderId="6" xfId="0" applyFill="1" applyBorder="1"/>
    <xf numFmtId="0" fontId="0" fillId="3" borderId="5" xfId="0" applyFill="1" applyBorder="1"/>
    <xf numFmtId="0" fontId="0" fillId="3" borderId="6" xfId="0" applyFill="1" applyBorder="1"/>
    <xf numFmtId="0" fontId="0" fillId="5" borderId="5" xfId="0" applyFont="1" applyFill="1" applyBorder="1"/>
    <xf numFmtId="0" fontId="0" fillId="5" borderId="4" xfId="0" applyFill="1" applyBorder="1"/>
    <xf numFmtId="0" fontId="0" fillId="5" borderId="6" xfId="0" applyFill="1" applyBorder="1"/>
    <xf numFmtId="0" fontId="2" fillId="6" borderId="5" xfId="0" applyFont="1" applyFill="1" applyBorder="1"/>
    <xf numFmtId="0" fontId="0" fillId="6" borderId="4" xfId="0" applyFill="1" applyBorder="1"/>
    <xf numFmtId="0" fontId="0" fillId="6" borderId="6" xfId="0" applyFill="1" applyBorder="1"/>
    <xf numFmtId="49" fontId="2" fillId="8" borderId="5" xfId="0" applyNumberFormat="1" applyFont="1" applyFill="1" applyBorder="1"/>
    <xf numFmtId="0" fontId="0" fillId="8" borderId="4" xfId="0" applyFill="1" applyBorder="1"/>
    <xf numFmtId="0" fontId="0" fillId="8" borderId="6" xfId="0" applyFill="1" applyBorder="1"/>
    <xf numFmtId="49" fontId="2" fillId="9" borderId="5" xfId="0" applyNumberFormat="1" applyFont="1" applyFill="1" applyBorder="1"/>
    <xf numFmtId="0" fontId="0" fillId="9" borderId="4" xfId="0" applyFill="1" applyBorder="1"/>
    <xf numFmtId="0" fontId="0" fillId="9" borderId="6" xfId="0" applyFill="1" applyBorder="1"/>
    <xf numFmtId="49" fontId="2" fillId="7" borderId="5" xfId="0" applyNumberFormat="1" applyFont="1" applyFill="1" applyBorder="1"/>
    <xf numFmtId="0" fontId="0" fillId="7" borderId="6" xfId="0" applyFill="1" applyBorder="1"/>
    <xf numFmtId="0" fontId="6" fillId="0" borderId="1" xfId="0" applyFont="1" applyBorder="1" applyAlignment="1">
      <alignment horizontal="center" vertical="top" wrapText="1"/>
    </xf>
    <xf numFmtId="16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3" borderId="4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0" fontId="3" fillId="10" borderId="7" xfId="0" applyFont="1" applyFill="1" applyBorder="1" applyAlignment="1">
      <alignment horizontal="center" vertical="top" wrapText="1"/>
    </xf>
    <xf numFmtId="16" fontId="4" fillId="0" borderId="1" xfId="0" applyNumberFormat="1" applyFont="1" applyBorder="1" applyAlignment="1">
      <alignment horizontal="center" wrapText="1"/>
    </xf>
    <xf numFmtId="0" fontId="8" fillId="10" borderId="1" xfId="0" applyFont="1" applyFill="1" applyBorder="1" applyAlignment="1">
      <alignment horizontal="left" wrapText="1"/>
    </xf>
    <xf numFmtId="0" fontId="10" fillId="0" borderId="0" xfId="0" applyFont="1" applyAlignment="1">
      <alignment wrapText="1"/>
    </xf>
    <xf numFmtId="0" fontId="11" fillId="0" borderId="1" xfId="0" applyFont="1" applyFill="1" applyBorder="1" applyAlignment="1">
      <alignment horizontal="left" wrapText="1"/>
    </xf>
    <xf numFmtId="0" fontId="12" fillId="0" borderId="0" xfId="0" applyFont="1"/>
    <xf numFmtId="0" fontId="13" fillId="0" borderId="0" xfId="0" applyFont="1"/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top"/>
    </xf>
    <xf numFmtId="0" fontId="14" fillId="0" borderId="0" xfId="0" applyFont="1" applyAlignment="1">
      <alignment horizontal="right"/>
    </xf>
    <xf numFmtId="0" fontId="4" fillId="0" borderId="0" xfId="0" applyFont="1" applyFill="1" applyBorder="1" applyAlignment="1"/>
    <xf numFmtId="0" fontId="13" fillId="3" borderId="0" xfId="0" applyFont="1" applyFill="1"/>
    <xf numFmtId="0" fontId="15" fillId="0" borderId="0" xfId="0" applyFont="1"/>
    <xf numFmtId="0" fontId="0" fillId="0" borderId="0" xfId="0" applyFill="1" applyBorder="1" applyAlignment="1">
      <alignment horizontal="center"/>
    </xf>
    <xf numFmtId="0" fontId="0" fillId="8" borderId="0" xfId="0" applyFill="1" applyBorder="1"/>
    <xf numFmtId="0" fontId="0" fillId="9" borderId="0" xfId="0" applyFill="1" applyBorder="1"/>
    <xf numFmtId="0" fontId="0" fillId="7" borderId="0" xfId="0" applyFill="1" applyBorder="1"/>
    <xf numFmtId="49" fontId="2" fillId="11" borderId="5" xfId="0" applyNumberFormat="1" applyFont="1" applyFill="1" applyBorder="1"/>
    <xf numFmtId="0" fontId="0" fillId="11" borderId="4" xfId="0" applyFill="1" applyBorder="1"/>
    <xf numFmtId="0" fontId="0" fillId="11" borderId="6" xfId="0" applyFill="1" applyBorder="1"/>
    <xf numFmtId="0" fontId="0" fillId="11" borderId="0" xfId="0" applyFill="1" applyBorder="1"/>
    <xf numFmtId="16" fontId="9" fillId="0" borderId="1" xfId="0" applyNumberFormat="1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16" fillId="0" borderId="1" xfId="0" applyFont="1" applyBorder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6" fillId="0" borderId="1" xfId="0" applyFont="1" applyBorder="1" applyAlignment="1">
      <alignment wrapText="1"/>
    </xf>
    <xf numFmtId="0" fontId="0" fillId="0" borderId="1" xfId="0" applyBorder="1" applyProtection="1"/>
    <xf numFmtId="0" fontId="2" fillId="3" borderId="0" xfId="0" applyFont="1" applyFill="1" applyBorder="1"/>
    <xf numFmtId="49" fontId="0" fillId="0" borderId="0" xfId="0" applyNumberFormat="1" applyBorder="1" applyAlignment="1" applyProtection="1">
      <alignment horizontal="left" wrapText="1"/>
      <protection locked="0"/>
    </xf>
    <xf numFmtId="49" fontId="2" fillId="0" borderId="0" xfId="0" applyNumberFormat="1" applyFont="1" applyBorder="1" applyAlignment="1" applyProtection="1">
      <alignment horizontal="left" wrapText="1"/>
      <protection locked="0"/>
    </xf>
    <xf numFmtId="0" fontId="0" fillId="0" borderId="1" xfId="0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Fill="1" applyBorder="1" applyAlignment="1" applyProtection="1">
      <alignment horizontal="center" vertical="top" wrapText="1"/>
      <protection locked="0"/>
    </xf>
    <xf numFmtId="0" fontId="0" fillId="0" borderId="4" xfId="0" applyFill="1" applyBorder="1" applyAlignment="1" applyProtection="1">
      <alignment horizontal="center" vertical="top" wrapText="1"/>
      <protection locked="0"/>
    </xf>
    <xf numFmtId="0" fontId="0" fillId="0" borderId="6" xfId="0" applyFill="1" applyBorder="1" applyAlignment="1" applyProtection="1">
      <alignment horizontal="center" vertical="top" wrapText="1"/>
      <protection locked="0"/>
    </xf>
  </cellXfs>
  <cellStyles count="1">
    <cellStyle name="Normální" xfId="0" builtinId="0"/>
  </cellStyles>
  <dxfs count="76">
    <dxf>
      <font>
        <color theme="2"/>
      </font>
    </dxf>
    <dxf>
      <font>
        <color rgb="FF00B050"/>
      </font>
    </dxf>
    <dxf>
      <font>
        <color theme="0" tint="-0.14996795556505021"/>
      </font>
    </dxf>
    <dxf>
      <font>
        <color theme="3" tint="0.79998168889431442"/>
      </font>
    </dxf>
    <dxf>
      <font>
        <color rgb="FF00B0F0"/>
      </font>
    </dxf>
    <dxf>
      <font>
        <color theme="2"/>
      </font>
    </dxf>
    <dxf>
      <font>
        <color rgb="FF00B050"/>
      </font>
    </dxf>
    <dxf>
      <font>
        <color theme="0" tint="-0.14996795556505021"/>
      </font>
    </dxf>
    <dxf>
      <font>
        <color theme="3" tint="0.79998168889431442"/>
      </font>
    </dxf>
    <dxf>
      <font>
        <color rgb="FF00B0F0"/>
      </font>
    </dxf>
    <dxf>
      <font>
        <color rgb="FF92D050"/>
      </font>
    </dxf>
    <dxf>
      <font>
        <color rgb="FF92D050"/>
      </font>
    </dxf>
    <dxf>
      <font>
        <color rgb="FFFFFF00"/>
      </font>
    </dxf>
    <dxf>
      <font>
        <color rgb="FFFFC000"/>
      </font>
    </dxf>
    <dxf>
      <font>
        <color rgb="FFFFFF00"/>
      </font>
    </dxf>
    <dxf>
      <font>
        <color rgb="FFFFC00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2"/>
      </font>
    </dxf>
    <dxf>
      <font>
        <color rgb="FF00B050"/>
      </font>
    </dxf>
    <dxf>
      <font>
        <color theme="0" tint="-0.14996795556505021"/>
      </font>
    </dxf>
    <dxf>
      <font>
        <color theme="3" tint="0.79998168889431442"/>
      </font>
    </dxf>
    <dxf>
      <font>
        <color rgb="FF00B0F0"/>
      </font>
    </dxf>
    <dxf>
      <font>
        <color theme="2"/>
      </font>
    </dxf>
    <dxf>
      <font>
        <color rgb="FF00B050"/>
      </font>
    </dxf>
    <dxf>
      <font>
        <color theme="0" tint="-0.14996795556505021"/>
      </font>
    </dxf>
    <dxf>
      <font>
        <color theme="3" tint="0.79998168889431442"/>
      </font>
    </dxf>
    <dxf>
      <font>
        <color rgb="FF00B0F0"/>
      </font>
    </dxf>
    <dxf>
      <font>
        <color rgb="FF92D050"/>
      </font>
    </dxf>
    <dxf>
      <font>
        <color rgb="FF92D050"/>
      </font>
    </dxf>
    <dxf>
      <font>
        <color rgb="FFFFFF00"/>
      </font>
    </dxf>
    <dxf>
      <font>
        <color rgb="FFFFC000"/>
      </font>
    </dxf>
    <dxf>
      <font>
        <color rgb="FFFFFF00"/>
      </font>
    </dxf>
    <dxf>
      <font>
        <color rgb="FFFFC00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2"/>
      </font>
    </dxf>
    <dxf>
      <font>
        <color rgb="FF00B050"/>
      </font>
    </dxf>
    <dxf>
      <font>
        <color theme="0" tint="-0.14996795556505021"/>
      </font>
    </dxf>
    <dxf>
      <font>
        <color theme="3" tint="0.79998168889431442"/>
      </font>
    </dxf>
    <dxf>
      <font>
        <color rgb="FF00B0F0"/>
      </font>
    </dxf>
    <dxf>
      <font>
        <color theme="2"/>
      </font>
    </dxf>
    <dxf>
      <font>
        <color rgb="FF00B050"/>
      </font>
    </dxf>
    <dxf>
      <font>
        <color theme="0" tint="-0.14996795556505021"/>
      </font>
    </dxf>
    <dxf>
      <font>
        <color theme="3" tint="0.79998168889431442"/>
      </font>
    </dxf>
    <dxf>
      <font>
        <color rgb="FF00B0F0"/>
      </font>
    </dxf>
    <dxf>
      <font>
        <color rgb="FF92D050"/>
      </font>
    </dxf>
    <dxf>
      <font>
        <color rgb="FF92D050"/>
      </font>
    </dxf>
    <dxf>
      <font>
        <color rgb="FFFFFF00"/>
      </font>
    </dxf>
    <dxf>
      <font>
        <color rgb="FFFFC000"/>
      </font>
    </dxf>
    <dxf>
      <font>
        <color rgb="FFFFFF00"/>
      </font>
    </dxf>
    <dxf>
      <font>
        <color rgb="FFFFC00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2"/>
      </font>
    </dxf>
    <dxf>
      <font>
        <color rgb="FF00B050"/>
      </font>
    </dxf>
    <dxf>
      <font>
        <color theme="0" tint="-0.14996795556505021"/>
      </font>
    </dxf>
    <dxf>
      <font>
        <color theme="3" tint="0.79998168889431442"/>
      </font>
    </dxf>
    <dxf>
      <font>
        <color rgb="FF00B0F0"/>
      </font>
    </dxf>
    <dxf>
      <font>
        <color theme="2"/>
      </font>
    </dxf>
    <dxf>
      <font>
        <color rgb="FF00B050"/>
      </font>
    </dxf>
    <dxf>
      <font>
        <color theme="0" tint="-0.14996795556505021"/>
      </font>
    </dxf>
    <dxf>
      <font>
        <color theme="3" tint="0.79998168889431442"/>
      </font>
    </dxf>
    <dxf>
      <font>
        <color rgb="FF00B0F0"/>
      </font>
    </dxf>
    <dxf>
      <font>
        <color rgb="FF92D050"/>
      </font>
    </dxf>
    <dxf>
      <font>
        <color rgb="FF92D050"/>
      </font>
    </dxf>
    <dxf>
      <font>
        <color rgb="FFFFFF00"/>
      </font>
    </dxf>
    <dxf>
      <font>
        <color rgb="FFFFC000"/>
      </font>
    </dxf>
    <dxf>
      <font>
        <color rgb="FFFFFF00"/>
      </font>
    </dxf>
    <dxf>
      <font>
        <color rgb="FFFFC000"/>
      </font>
    </dxf>
    <dxf>
      <font>
        <color theme="0"/>
      </font>
    </dxf>
    <dxf>
      <font>
        <color theme="0"/>
      </font>
    </dxf>
    <dxf>
      <font>
        <color theme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G2" sqref="G2"/>
    </sheetView>
  </sheetViews>
  <sheetFormatPr defaultRowHeight="12.75" x14ac:dyDescent="0.2"/>
  <cols>
    <col min="2" max="2" width="14.7109375" customWidth="1"/>
    <col min="3" max="3" width="27.85546875" bestFit="1" customWidth="1"/>
    <col min="4" max="4" width="31.140625" bestFit="1" customWidth="1"/>
    <col min="5" max="5" width="19.7109375" bestFit="1" customWidth="1"/>
  </cols>
  <sheetData>
    <row r="1" spans="1:8" ht="26.25" thickBot="1" x14ac:dyDescent="0.25">
      <c r="A1" s="3" t="s">
        <v>0</v>
      </c>
      <c r="B1" s="4" t="s">
        <v>41</v>
      </c>
      <c r="C1" s="4" t="s">
        <v>42</v>
      </c>
      <c r="D1" s="4" t="s">
        <v>22</v>
      </c>
      <c r="E1" s="41" t="s">
        <v>43</v>
      </c>
    </row>
    <row r="2" spans="1:8" ht="25.5" x14ac:dyDescent="0.2">
      <c r="A2" s="32">
        <v>1</v>
      </c>
      <c r="B2" s="42" t="s">
        <v>78</v>
      </c>
      <c r="C2" s="34" t="s">
        <v>44</v>
      </c>
      <c r="D2" s="34" t="s">
        <v>45</v>
      </c>
      <c r="E2" s="43" t="s">
        <v>90</v>
      </c>
    </row>
    <row r="3" spans="1:8" ht="38.25" x14ac:dyDescent="0.2">
      <c r="A3" s="32">
        <v>2</v>
      </c>
      <c r="B3" s="33" t="s">
        <v>79</v>
      </c>
      <c r="C3" s="36" t="s">
        <v>46</v>
      </c>
      <c r="D3" s="36" t="s">
        <v>47</v>
      </c>
      <c r="E3" s="43" t="s">
        <v>48</v>
      </c>
    </row>
    <row r="4" spans="1:8" ht="25.5" x14ac:dyDescent="0.2">
      <c r="A4" s="32">
        <v>3</v>
      </c>
      <c r="B4" s="33" t="s">
        <v>80</v>
      </c>
      <c r="C4" s="37" t="s">
        <v>453</v>
      </c>
      <c r="D4" s="36" t="s">
        <v>40</v>
      </c>
      <c r="E4" s="43" t="s">
        <v>51</v>
      </c>
    </row>
    <row r="5" spans="1:8" ht="38.25" x14ac:dyDescent="0.2">
      <c r="A5" s="32">
        <v>4</v>
      </c>
      <c r="B5" s="33" t="s">
        <v>81</v>
      </c>
      <c r="C5" s="35" t="s">
        <v>49</v>
      </c>
      <c r="D5" s="36" t="s">
        <v>50</v>
      </c>
      <c r="E5" s="43" t="s">
        <v>52</v>
      </c>
    </row>
    <row r="6" spans="1:8" ht="24" x14ac:dyDescent="0.2">
      <c r="A6" s="32">
        <v>5</v>
      </c>
      <c r="B6" s="35" t="s">
        <v>82</v>
      </c>
      <c r="C6" s="38" t="s">
        <v>1</v>
      </c>
      <c r="D6" s="35" t="s">
        <v>89</v>
      </c>
      <c r="E6" s="43" t="s">
        <v>53</v>
      </c>
    </row>
    <row r="7" spans="1:8" ht="25.5" x14ac:dyDescent="0.2">
      <c r="A7" s="32">
        <v>6</v>
      </c>
      <c r="B7" s="35" t="s">
        <v>83</v>
      </c>
      <c r="C7" s="37" t="s">
        <v>88</v>
      </c>
      <c r="D7" s="36" t="s">
        <v>54</v>
      </c>
      <c r="E7" s="43" t="s">
        <v>55</v>
      </c>
      <c r="G7" s="1"/>
    </row>
    <row r="8" spans="1:8" ht="25.5" x14ac:dyDescent="0.2">
      <c r="A8" s="32">
        <v>7</v>
      </c>
      <c r="B8" s="35" t="s">
        <v>84</v>
      </c>
      <c r="C8" s="39" t="s">
        <v>56</v>
      </c>
      <c r="D8" s="36" t="s">
        <v>57</v>
      </c>
      <c r="E8" s="43" t="s">
        <v>91</v>
      </c>
    </row>
    <row r="9" spans="1:8" ht="25.5" x14ac:dyDescent="0.2">
      <c r="A9" s="32">
        <v>8</v>
      </c>
      <c r="B9" s="66" t="s">
        <v>85</v>
      </c>
      <c r="C9" s="34" t="s">
        <v>58</v>
      </c>
      <c r="D9" s="36" t="s">
        <v>50</v>
      </c>
      <c r="E9" s="43" t="s">
        <v>59</v>
      </c>
      <c r="F9" s="44"/>
    </row>
    <row r="10" spans="1:8" ht="24" x14ac:dyDescent="0.2">
      <c r="A10" s="32">
        <v>9</v>
      </c>
      <c r="B10" s="67" t="s">
        <v>86</v>
      </c>
      <c r="C10" s="36" t="s">
        <v>60</v>
      </c>
      <c r="D10" s="36" t="s">
        <v>60</v>
      </c>
      <c r="E10" s="43" t="s">
        <v>61</v>
      </c>
    </row>
    <row r="11" spans="1:8" x14ac:dyDescent="0.2">
      <c r="A11" s="32">
        <v>10</v>
      </c>
      <c r="B11" s="35" t="s">
        <v>87</v>
      </c>
      <c r="C11" s="45" t="s">
        <v>62</v>
      </c>
      <c r="D11" s="36" t="s">
        <v>63</v>
      </c>
      <c r="E11" s="43" t="s">
        <v>64</v>
      </c>
    </row>
    <row r="12" spans="1:8" x14ac:dyDescent="0.2">
      <c r="A12" s="48"/>
      <c r="B12" s="49"/>
      <c r="C12" s="50"/>
      <c r="D12" s="51"/>
      <c r="E12" s="52"/>
      <c r="F12" s="46"/>
      <c r="G12" s="46"/>
      <c r="H12" s="47"/>
    </row>
    <row r="13" spans="1:8" x14ac:dyDescent="0.2">
      <c r="A13" s="53" t="s">
        <v>65</v>
      </c>
      <c r="B13" s="5"/>
      <c r="C13" s="54" t="s">
        <v>66</v>
      </c>
      <c r="D13" s="55" t="s">
        <v>67</v>
      </c>
    </row>
    <row r="14" spans="1:8" x14ac:dyDescent="0.2">
      <c r="A14" s="47"/>
      <c r="B14" s="47"/>
      <c r="C14" s="56"/>
      <c r="D14" s="47" t="s">
        <v>68</v>
      </c>
    </row>
    <row r="15" spans="1:8" x14ac:dyDescent="0.2">
      <c r="A15" s="57" t="s">
        <v>69</v>
      </c>
      <c r="B15" s="57" t="s">
        <v>70</v>
      </c>
      <c r="C15" s="57"/>
      <c r="D15" s="47"/>
    </row>
    <row r="16" spans="1:8" x14ac:dyDescent="0.2">
      <c r="A16" s="57" t="s">
        <v>71</v>
      </c>
      <c r="B16" s="47"/>
      <c r="C16" s="47"/>
      <c r="D16" s="47"/>
    </row>
    <row r="18" spans="1:2" x14ac:dyDescent="0.2">
      <c r="A18" s="1" t="s">
        <v>72</v>
      </c>
      <c r="B18" s="57" t="s">
        <v>73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selection activeCell="H15" sqref="H15:H17"/>
    </sheetView>
  </sheetViews>
  <sheetFormatPr defaultRowHeight="12.75" x14ac:dyDescent="0.2"/>
  <cols>
    <col min="1" max="1" width="7.7109375" customWidth="1"/>
    <col min="2" max="2" width="24.28515625" hidden="1" customWidth="1"/>
    <col min="3" max="3" width="17.140625" hidden="1" customWidth="1"/>
    <col min="4" max="4" width="24.140625" hidden="1" customWidth="1"/>
    <col min="5" max="5" width="17.5703125" hidden="1" customWidth="1"/>
    <col min="6" max="6" width="14.85546875" style="69" customWidth="1"/>
    <col min="7" max="7" width="18.7109375" bestFit="1" customWidth="1"/>
    <col min="8" max="15" width="21.85546875" customWidth="1"/>
    <col min="16" max="16" width="10.140625" bestFit="1" customWidth="1"/>
    <col min="17" max="17" width="13.140625" customWidth="1"/>
  </cols>
  <sheetData>
    <row r="1" spans="1:18" x14ac:dyDescent="0.2">
      <c r="B1" s="68" t="s">
        <v>92</v>
      </c>
      <c r="C1" s="68" t="s">
        <v>93</v>
      </c>
      <c r="D1" s="68" t="s">
        <v>94</v>
      </c>
      <c r="E1" s="68" t="s">
        <v>95</v>
      </c>
      <c r="F1" s="71" t="s">
        <v>96</v>
      </c>
      <c r="H1" t="s">
        <v>4</v>
      </c>
      <c r="I1" s="1" t="s">
        <v>2</v>
      </c>
      <c r="J1" t="s">
        <v>6</v>
      </c>
      <c r="K1" t="s">
        <v>3</v>
      </c>
      <c r="L1" t="s">
        <v>7</v>
      </c>
      <c r="M1" t="s">
        <v>8</v>
      </c>
      <c r="N1" t="s">
        <v>11</v>
      </c>
      <c r="O1" s="1" t="s">
        <v>5</v>
      </c>
      <c r="P1" s="1" t="s">
        <v>10</v>
      </c>
      <c r="Q1" t="s">
        <v>9</v>
      </c>
    </row>
    <row r="2" spans="1:18" x14ac:dyDescent="0.2">
      <c r="A2" s="14" t="s">
        <v>12</v>
      </c>
      <c r="B2" s="72" t="s">
        <v>367</v>
      </c>
      <c r="C2" s="72" t="str">
        <f t="shared" ref="C2:C33" si="0">INDEX(Jméno,MATCH($B2,Příjmení,0))</f>
        <v>Zuzana</v>
      </c>
      <c r="D2" s="72" t="str">
        <f t="shared" ref="D2:D33" si="1">INDEX(Titul,MATCH($B2,Příjmení,0))</f>
        <v>Bc.</v>
      </c>
      <c r="E2" s="72" t="str">
        <f t="shared" ref="E2:E33" si="2">INDEX(Studiní_číslo,MATCH($B2,Příjmení,0))</f>
        <v>A14N0136P</v>
      </c>
      <c r="F2" s="77" t="s">
        <v>441</v>
      </c>
      <c r="G2" s="40"/>
      <c r="H2" s="9" t="str">
        <f t="shared" ref="H2" si="3">(LEN(H3)-LEN(SUBSTITUTE(H3,CHAR(10),""))+(LEN(H3)&gt;1)) &amp; " úkolů"</f>
        <v>0 úkolů</v>
      </c>
      <c r="I2" s="9" t="str">
        <f t="shared" ref="I2" si="4">(LEN(I3)-LEN(SUBSTITUTE(I3,CHAR(10),""))+(LEN(I3)&gt;1)) &amp; " úkolů"</f>
        <v>0 úkolů</v>
      </c>
      <c r="J2" s="9" t="str">
        <f t="shared" ref="J2" si="5">(LEN(J3)-LEN(SUBSTITUTE(J3,CHAR(10),""))+(LEN(J3)&gt;1)) &amp; " úkolů"</f>
        <v>0 úkolů</v>
      </c>
      <c r="K2" s="9" t="str">
        <f t="shared" ref="K2:Q2" si="6">(LEN(K3)-LEN(SUBSTITUTE(K3,CHAR(10),""))+(LEN(K3)&gt;1)) &amp; " úkolů"</f>
        <v>0 úkolů</v>
      </c>
      <c r="L2" s="9" t="str">
        <f t="shared" si="6"/>
        <v>0 úkolů</v>
      </c>
      <c r="M2" s="9" t="str">
        <f t="shared" si="6"/>
        <v>0 úkolů</v>
      </c>
      <c r="N2" s="9" t="str">
        <f t="shared" si="6"/>
        <v>0 úkolů</v>
      </c>
      <c r="O2" s="9" t="str">
        <f t="shared" si="6"/>
        <v>0 úkolů</v>
      </c>
      <c r="P2" s="9" t="str">
        <f t="shared" si="6"/>
        <v>0 úkolů</v>
      </c>
      <c r="Q2" s="9" t="str">
        <f t="shared" si="6"/>
        <v>0 úkolů</v>
      </c>
      <c r="R2" s="5"/>
    </row>
    <row r="3" spans="1:18" x14ac:dyDescent="0.2">
      <c r="A3" s="8"/>
      <c r="B3" s="72" t="s">
        <v>426</v>
      </c>
      <c r="C3" s="72" t="str">
        <f t="shared" si="0"/>
        <v>Tomáš</v>
      </c>
      <c r="D3" s="72" t="str">
        <f t="shared" si="1"/>
        <v>Bc.</v>
      </c>
      <c r="E3" s="72" t="str">
        <f t="shared" si="2"/>
        <v>A14N0109P</v>
      </c>
      <c r="F3" s="77"/>
      <c r="G3" s="40"/>
      <c r="H3" s="75"/>
      <c r="I3" s="75"/>
      <c r="J3" s="74"/>
      <c r="K3" s="74"/>
      <c r="L3" s="74"/>
      <c r="M3" s="74"/>
      <c r="N3" s="74"/>
      <c r="O3" s="74"/>
      <c r="P3" s="74"/>
      <c r="Q3" s="74"/>
      <c r="R3" s="5"/>
    </row>
    <row r="4" spans="1:18" x14ac:dyDescent="0.2">
      <c r="A4" s="8"/>
      <c r="B4" s="72" t="s">
        <v>417</v>
      </c>
      <c r="C4" s="72" t="str">
        <f t="shared" si="0"/>
        <v>Radek</v>
      </c>
      <c r="D4" s="72">
        <f t="shared" si="1"/>
        <v>0</v>
      </c>
      <c r="E4" s="72" t="str">
        <f t="shared" si="2"/>
        <v>S15B0390P</v>
      </c>
      <c r="F4" s="77"/>
      <c r="G4" s="40"/>
      <c r="H4" s="74"/>
      <c r="I4" s="74"/>
      <c r="J4" s="74"/>
      <c r="K4" s="74"/>
      <c r="L4" s="74"/>
      <c r="M4" s="74"/>
      <c r="N4" s="74"/>
      <c r="O4" s="74"/>
      <c r="P4" s="74"/>
      <c r="Q4" s="74"/>
      <c r="R4" s="5"/>
    </row>
    <row r="5" spans="1:18" x14ac:dyDescent="0.2">
      <c r="A5" s="15"/>
      <c r="B5" s="72" t="s">
        <v>433</v>
      </c>
      <c r="C5" s="72" t="str">
        <f t="shared" si="0"/>
        <v>Jakub</v>
      </c>
      <c r="D5" s="72" t="str">
        <f t="shared" si="1"/>
        <v>Bc.</v>
      </c>
      <c r="E5" s="72" t="str">
        <f t="shared" si="2"/>
        <v>A14N0152P</v>
      </c>
      <c r="F5" s="77"/>
      <c r="G5" s="40"/>
      <c r="H5" s="74"/>
      <c r="I5" s="74"/>
      <c r="J5" s="74"/>
      <c r="K5" s="74"/>
      <c r="L5" s="74"/>
      <c r="M5" s="74"/>
      <c r="N5" s="74"/>
      <c r="O5" s="74"/>
      <c r="P5" s="74"/>
      <c r="Q5" s="74"/>
      <c r="R5" s="5"/>
    </row>
    <row r="6" spans="1:18" x14ac:dyDescent="0.2">
      <c r="A6" s="16" t="s">
        <v>13</v>
      </c>
      <c r="B6" s="72" t="s">
        <v>315</v>
      </c>
      <c r="C6" s="72" t="str">
        <f t="shared" si="0"/>
        <v>Tomáš</v>
      </c>
      <c r="D6" s="72">
        <f t="shared" si="1"/>
        <v>0</v>
      </c>
      <c r="E6" s="72" t="str">
        <f t="shared" si="2"/>
        <v>S13B0318P</v>
      </c>
      <c r="F6" s="76" t="s">
        <v>442</v>
      </c>
      <c r="G6" s="58"/>
      <c r="H6" s="73" t="str">
        <f>(LEN(H7)-LEN(SUBSTITUTE(H7,CHAR(10),""))+(LEN(H7)&gt;1)) &amp; " úkolů"</f>
        <v>0 úkolů</v>
      </c>
      <c r="I6" s="73" t="str">
        <f t="shared" ref="I6:Q6" si="7">(LEN(I7)-LEN(SUBSTITUTE(I7,CHAR(10),""))+(LEN(I7)&gt;1)) &amp; " úkolů"</f>
        <v>0 úkolů</v>
      </c>
      <c r="J6" s="73" t="str">
        <f t="shared" si="7"/>
        <v>0 úkolů</v>
      </c>
      <c r="K6" s="73" t="str">
        <f t="shared" si="7"/>
        <v>0 úkolů</v>
      </c>
      <c r="L6" s="73" t="str">
        <f t="shared" si="7"/>
        <v>0 úkolů</v>
      </c>
      <c r="M6" s="73" t="str">
        <f t="shared" si="7"/>
        <v>0 úkolů</v>
      </c>
      <c r="N6" s="73" t="str">
        <f t="shared" si="7"/>
        <v>0 úkolů</v>
      </c>
      <c r="O6" s="73" t="str">
        <f t="shared" si="7"/>
        <v>0 úkolů</v>
      </c>
      <c r="P6" s="73" t="str">
        <f t="shared" si="7"/>
        <v>0 úkolů</v>
      </c>
      <c r="Q6" s="73" t="str">
        <f t="shared" si="7"/>
        <v>0 úkolů</v>
      </c>
      <c r="R6" s="5"/>
    </row>
    <row r="7" spans="1:18" x14ac:dyDescent="0.2">
      <c r="A7" s="7"/>
      <c r="B7" s="72" t="s">
        <v>305</v>
      </c>
      <c r="C7" s="72" t="str">
        <f t="shared" si="0"/>
        <v>Štěpán</v>
      </c>
      <c r="D7" s="72">
        <f t="shared" si="1"/>
        <v>0</v>
      </c>
      <c r="E7" s="72" t="str">
        <f t="shared" si="2"/>
        <v>S13B0095P</v>
      </c>
      <c r="F7" s="76"/>
      <c r="G7" s="58"/>
      <c r="H7" s="75"/>
      <c r="I7" s="75"/>
      <c r="J7" s="74"/>
      <c r="K7" s="74"/>
      <c r="L7" s="74"/>
      <c r="M7" s="74"/>
      <c r="N7" s="74"/>
      <c r="O7" s="74"/>
      <c r="P7" s="74"/>
      <c r="Q7" s="74"/>
      <c r="R7" s="5"/>
    </row>
    <row r="8" spans="1:18" x14ac:dyDescent="0.2">
      <c r="A8" s="7"/>
      <c r="B8" s="72" t="s">
        <v>347</v>
      </c>
      <c r="C8" s="72" t="str">
        <f t="shared" si="0"/>
        <v>Lucie</v>
      </c>
      <c r="D8" s="72">
        <f t="shared" si="1"/>
        <v>0</v>
      </c>
      <c r="E8" s="72" t="str">
        <f t="shared" si="2"/>
        <v>S13B0450P</v>
      </c>
      <c r="F8" s="76"/>
      <c r="G8" s="58"/>
      <c r="H8" s="74"/>
      <c r="I8" s="74"/>
      <c r="J8" s="74"/>
      <c r="K8" s="74"/>
      <c r="L8" s="74"/>
      <c r="M8" s="74"/>
      <c r="N8" s="74"/>
      <c r="O8" s="74"/>
      <c r="P8" s="74"/>
      <c r="Q8" s="74"/>
      <c r="R8" s="5"/>
    </row>
    <row r="9" spans="1:18" x14ac:dyDescent="0.2">
      <c r="A9" s="17"/>
      <c r="B9" s="72"/>
      <c r="C9" s="72" t="e">
        <f t="shared" si="0"/>
        <v>#N/A</v>
      </c>
      <c r="D9" s="72" t="e">
        <f t="shared" si="1"/>
        <v>#N/A</v>
      </c>
      <c r="E9" s="72" t="e">
        <f t="shared" si="2"/>
        <v>#N/A</v>
      </c>
      <c r="F9" s="76"/>
      <c r="G9" s="58"/>
      <c r="H9" s="74"/>
      <c r="I9" s="74"/>
      <c r="J9" s="74"/>
      <c r="K9" s="74"/>
      <c r="L9" s="74"/>
      <c r="M9" s="74"/>
      <c r="N9" s="74"/>
      <c r="O9" s="74"/>
      <c r="P9" s="74"/>
      <c r="Q9" s="74"/>
      <c r="R9" s="5"/>
    </row>
    <row r="10" spans="1:18" x14ac:dyDescent="0.2">
      <c r="A10" s="18" t="s">
        <v>15</v>
      </c>
      <c r="B10" s="72" t="s">
        <v>341</v>
      </c>
      <c r="C10" s="72" t="str">
        <f t="shared" si="0"/>
        <v>Monika</v>
      </c>
      <c r="D10" s="72">
        <f t="shared" si="1"/>
        <v>0</v>
      </c>
      <c r="E10" s="72" t="str">
        <f t="shared" si="2"/>
        <v>S13B0325P</v>
      </c>
      <c r="F10" s="78" t="s">
        <v>443</v>
      </c>
      <c r="G10" s="58"/>
      <c r="H10" s="10" t="str">
        <f>(LEN(H11)-LEN(SUBSTITUTE(H11,CHAR(10),""))+(LEN(H11)&gt;1)) &amp; " úkolů"</f>
        <v>0 úkolů</v>
      </c>
      <c r="I10" s="10" t="str">
        <f t="shared" ref="I10:Q10" si="8">(LEN(I11)-LEN(SUBSTITUTE(I11,CHAR(10),""))+(LEN(I11)&gt;1)) &amp; " úkolů"</f>
        <v>0 úkolů</v>
      </c>
      <c r="J10" s="10" t="str">
        <f t="shared" si="8"/>
        <v>0 úkolů</v>
      </c>
      <c r="K10" s="10" t="str">
        <f t="shared" si="8"/>
        <v>0 úkolů</v>
      </c>
      <c r="L10" s="10" t="str">
        <f t="shared" si="8"/>
        <v>0 úkolů</v>
      </c>
      <c r="M10" s="10" t="str">
        <f t="shared" si="8"/>
        <v>0 úkolů</v>
      </c>
      <c r="N10" s="10" t="str">
        <f t="shared" si="8"/>
        <v>0 úkolů</v>
      </c>
      <c r="O10" s="10" t="str">
        <f t="shared" si="8"/>
        <v>0 úkolů</v>
      </c>
      <c r="P10" s="10" t="str">
        <f t="shared" si="8"/>
        <v>0 úkolů</v>
      </c>
      <c r="Q10" s="10" t="str">
        <f t="shared" si="8"/>
        <v>0 úkolů</v>
      </c>
      <c r="R10" s="5"/>
    </row>
    <row r="11" spans="1:18" x14ac:dyDescent="0.2">
      <c r="A11" s="19"/>
      <c r="B11" s="72" t="s">
        <v>378</v>
      </c>
      <c r="C11" s="72" t="str">
        <f t="shared" si="0"/>
        <v>Lukáš</v>
      </c>
      <c r="D11" s="72" t="str">
        <f t="shared" si="1"/>
        <v>Bc.</v>
      </c>
      <c r="E11" s="72" t="str">
        <f t="shared" si="2"/>
        <v>E14N0028P</v>
      </c>
      <c r="F11" s="79"/>
      <c r="G11" s="58"/>
      <c r="H11" s="75"/>
      <c r="I11" s="75"/>
      <c r="J11" s="74"/>
      <c r="K11" s="74"/>
      <c r="L11" s="74"/>
      <c r="M11" s="74"/>
      <c r="N11" s="74"/>
      <c r="O11" s="74"/>
      <c r="P11" s="74"/>
      <c r="Q11" s="74"/>
      <c r="R11" s="5"/>
    </row>
    <row r="12" spans="1:18" x14ac:dyDescent="0.2">
      <c r="A12" s="19"/>
      <c r="B12" s="72" t="s">
        <v>389</v>
      </c>
      <c r="C12" s="72" t="str">
        <f t="shared" si="0"/>
        <v>Zuzana</v>
      </c>
      <c r="D12" s="72">
        <f t="shared" si="1"/>
        <v>0</v>
      </c>
      <c r="E12" s="72" t="str">
        <f t="shared" si="2"/>
        <v>K15B0040P</v>
      </c>
      <c r="F12" s="79"/>
      <c r="G12" s="58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5"/>
    </row>
    <row r="13" spans="1:18" x14ac:dyDescent="0.2">
      <c r="A13" s="20"/>
      <c r="B13" s="72" t="s">
        <v>400</v>
      </c>
      <c r="C13" s="72" t="str">
        <f t="shared" si="0"/>
        <v>Blanka</v>
      </c>
      <c r="D13" s="72" t="str">
        <f t="shared" si="1"/>
        <v>Bc.</v>
      </c>
      <c r="E13" s="72" t="str">
        <f t="shared" si="2"/>
        <v>A14N0011P</v>
      </c>
      <c r="F13" s="80"/>
      <c r="G13" s="58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5"/>
    </row>
    <row r="14" spans="1:18" x14ac:dyDescent="0.2">
      <c r="A14" s="21" t="s">
        <v>16</v>
      </c>
      <c r="B14" s="72" t="s">
        <v>414</v>
      </c>
      <c r="C14" s="72" t="str">
        <f t="shared" si="0"/>
        <v>Jan</v>
      </c>
      <c r="D14" s="72">
        <f t="shared" si="1"/>
        <v>0</v>
      </c>
      <c r="E14" s="72" t="str">
        <f t="shared" si="2"/>
        <v>S13B0269P</v>
      </c>
      <c r="F14" s="76" t="s">
        <v>444</v>
      </c>
      <c r="G14" s="58"/>
      <c r="H14" s="11" t="str">
        <f>(LEN(H15)-LEN(SUBSTITUTE(H15,CHAR(10),""))+(LEN(H15)&gt;1)) &amp; " úkolů"</f>
        <v>0 úkolů</v>
      </c>
      <c r="I14" s="11" t="str">
        <f t="shared" ref="I14:Q14" si="9">(LEN(I15)-LEN(SUBSTITUTE(I15,CHAR(10),""))+(LEN(I15)&gt;1)) &amp; " úkolů"</f>
        <v>0 úkolů</v>
      </c>
      <c r="J14" s="11" t="str">
        <f t="shared" si="9"/>
        <v>0 úkolů</v>
      </c>
      <c r="K14" s="11" t="str">
        <f t="shared" si="9"/>
        <v>0 úkolů</v>
      </c>
      <c r="L14" s="11" t="str">
        <f t="shared" si="9"/>
        <v>0 úkolů</v>
      </c>
      <c r="M14" s="11" t="str">
        <f t="shared" si="9"/>
        <v>0 úkolů</v>
      </c>
      <c r="N14" s="11" t="str">
        <f t="shared" si="9"/>
        <v>0 úkolů</v>
      </c>
      <c r="O14" s="11" t="str">
        <f t="shared" si="9"/>
        <v>0 úkolů</v>
      </c>
      <c r="P14" s="11" t="str">
        <f t="shared" si="9"/>
        <v>0 úkolů</v>
      </c>
      <c r="Q14" s="11" t="str">
        <f t="shared" si="9"/>
        <v>0 úkolů</v>
      </c>
      <c r="R14" s="5"/>
    </row>
    <row r="15" spans="1:18" x14ac:dyDescent="0.2">
      <c r="A15" s="22"/>
      <c r="B15" s="72" t="s">
        <v>310</v>
      </c>
      <c r="C15" s="72" t="str">
        <f t="shared" si="0"/>
        <v>Ondřej</v>
      </c>
      <c r="D15" s="72">
        <f t="shared" si="1"/>
        <v>0</v>
      </c>
      <c r="E15" s="72" t="str">
        <f t="shared" si="2"/>
        <v>S13B0437P</v>
      </c>
      <c r="F15" s="76"/>
      <c r="G15" s="58"/>
      <c r="H15" s="75"/>
      <c r="I15" s="75"/>
      <c r="J15" s="75"/>
      <c r="K15" s="74"/>
      <c r="L15" s="74"/>
      <c r="M15" s="74"/>
      <c r="N15" s="74"/>
      <c r="O15" s="74"/>
      <c r="P15" s="74"/>
      <c r="Q15" s="74"/>
      <c r="R15" s="5"/>
    </row>
    <row r="16" spans="1:18" x14ac:dyDescent="0.2">
      <c r="A16" s="22"/>
      <c r="B16" s="72" t="s">
        <v>363</v>
      </c>
      <c r="C16" s="72" t="str">
        <f t="shared" si="0"/>
        <v>Miroslav</v>
      </c>
      <c r="D16" s="72" t="str">
        <f t="shared" si="1"/>
        <v>Bc.</v>
      </c>
      <c r="E16" s="72" t="str">
        <f t="shared" si="2"/>
        <v>A14N0104P</v>
      </c>
      <c r="F16" s="76"/>
      <c r="G16" s="58"/>
      <c r="H16" s="74"/>
      <c r="I16" s="75"/>
      <c r="J16" s="74"/>
      <c r="K16" s="74"/>
      <c r="L16" s="74"/>
      <c r="M16" s="74"/>
      <c r="N16" s="74"/>
      <c r="O16" s="74"/>
      <c r="P16" s="74"/>
      <c r="Q16" s="74"/>
      <c r="R16" s="5"/>
    </row>
    <row r="17" spans="1:19" x14ac:dyDescent="0.2">
      <c r="A17" s="23"/>
      <c r="B17" s="72"/>
      <c r="C17" s="72" t="e">
        <f t="shared" si="0"/>
        <v>#N/A</v>
      </c>
      <c r="D17" s="72" t="e">
        <f t="shared" si="1"/>
        <v>#N/A</v>
      </c>
      <c r="E17" s="72" t="e">
        <f t="shared" si="2"/>
        <v>#N/A</v>
      </c>
      <c r="F17" s="76"/>
      <c r="G17" s="58"/>
      <c r="H17" s="74"/>
      <c r="I17" s="75"/>
      <c r="J17" s="74"/>
      <c r="K17" s="74"/>
      <c r="L17" s="74"/>
      <c r="M17" s="74"/>
      <c r="N17" s="74"/>
      <c r="O17" s="74"/>
      <c r="P17" s="74"/>
      <c r="Q17" s="74"/>
      <c r="R17" s="5"/>
    </row>
    <row r="18" spans="1:19" x14ac:dyDescent="0.2">
      <c r="A18" s="24" t="s">
        <v>17</v>
      </c>
      <c r="B18" s="72"/>
      <c r="C18" s="72" t="e">
        <f t="shared" si="0"/>
        <v>#N/A</v>
      </c>
      <c r="D18" s="72" t="e">
        <f t="shared" si="1"/>
        <v>#N/A</v>
      </c>
      <c r="E18" s="72" t="e">
        <f t="shared" si="2"/>
        <v>#N/A</v>
      </c>
      <c r="F18" s="76"/>
      <c r="G18" s="58"/>
      <c r="H18" s="59" t="str">
        <f>(LEN(H19)-LEN(SUBSTITUTE(H19,CHAR(10),""))+(LEN(H19)&gt;1)) &amp; " úkolů"</f>
        <v>0 úkolů</v>
      </c>
      <c r="I18" s="59" t="str">
        <f t="shared" ref="I18:Q18" si="10">(LEN(I19)-LEN(SUBSTITUTE(I19,CHAR(10),""))+(LEN(I19)&gt;1)) &amp; " úkolů"</f>
        <v>0 úkolů</v>
      </c>
      <c r="J18" s="59" t="str">
        <f t="shared" si="10"/>
        <v>0 úkolů</v>
      </c>
      <c r="K18" s="59" t="str">
        <f t="shared" si="10"/>
        <v>0 úkolů</v>
      </c>
      <c r="L18" s="59" t="str">
        <f t="shared" si="10"/>
        <v>0 úkolů</v>
      </c>
      <c r="M18" s="59" t="str">
        <f t="shared" si="10"/>
        <v>0 úkolů</v>
      </c>
      <c r="N18" s="59" t="str">
        <f t="shared" si="10"/>
        <v>0 úkolů</v>
      </c>
      <c r="O18" s="59" t="str">
        <f t="shared" si="10"/>
        <v>0 úkolů</v>
      </c>
      <c r="P18" s="59" t="str">
        <f t="shared" si="10"/>
        <v>0 úkolů</v>
      </c>
      <c r="Q18" s="59" t="str">
        <f t="shared" si="10"/>
        <v>0 úkolů</v>
      </c>
      <c r="R18" s="2"/>
      <c r="S18" s="13"/>
    </row>
    <row r="19" spans="1:19" x14ac:dyDescent="0.2">
      <c r="A19" s="25"/>
      <c r="B19" s="72"/>
      <c r="C19" s="72" t="e">
        <f t="shared" si="0"/>
        <v>#N/A</v>
      </c>
      <c r="D19" s="72" t="e">
        <f t="shared" si="1"/>
        <v>#N/A</v>
      </c>
      <c r="E19" s="72" t="e">
        <f t="shared" si="2"/>
        <v>#N/A</v>
      </c>
      <c r="F19" s="76"/>
      <c r="G19" s="58"/>
      <c r="H19" s="75"/>
      <c r="I19" s="75"/>
      <c r="J19" s="74"/>
      <c r="K19" s="74"/>
      <c r="L19" s="74"/>
      <c r="M19" s="74"/>
      <c r="N19" s="74"/>
      <c r="O19" s="74"/>
      <c r="P19" s="74"/>
      <c r="Q19" s="74"/>
      <c r="R19" s="2"/>
      <c r="S19" s="13"/>
    </row>
    <row r="20" spans="1:19" ht="15" customHeight="1" x14ac:dyDescent="0.2">
      <c r="A20" s="25"/>
      <c r="B20" s="72"/>
      <c r="C20" s="72" t="e">
        <f t="shared" si="0"/>
        <v>#N/A</v>
      </c>
      <c r="D20" s="72" t="e">
        <f t="shared" si="1"/>
        <v>#N/A</v>
      </c>
      <c r="E20" s="72" t="e">
        <f t="shared" si="2"/>
        <v>#N/A</v>
      </c>
      <c r="F20" s="76"/>
      <c r="G20" s="58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2"/>
      <c r="S20" s="13"/>
    </row>
    <row r="21" spans="1:19" x14ac:dyDescent="0.2">
      <c r="A21" s="26"/>
      <c r="B21" s="72"/>
      <c r="C21" s="72" t="e">
        <f t="shared" si="0"/>
        <v>#N/A</v>
      </c>
      <c r="D21" s="72" t="e">
        <f t="shared" si="1"/>
        <v>#N/A</v>
      </c>
      <c r="E21" s="72" t="e">
        <f t="shared" si="2"/>
        <v>#N/A</v>
      </c>
      <c r="F21" s="76"/>
      <c r="G21" s="58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2"/>
      <c r="S21" s="13"/>
    </row>
    <row r="22" spans="1:19" x14ac:dyDescent="0.2">
      <c r="A22" s="27" t="s">
        <v>18</v>
      </c>
      <c r="B22" s="72"/>
      <c r="C22" s="72" t="e">
        <f t="shared" si="0"/>
        <v>#N/A</v>
      </c>
      <c r="D22" s="72" t="e">
        <f t="shared" si="1"/>
        <v>#N/A</v>
      </c>
      <c r="E22" s="72" t="e">
        <f t="shared" si="2"/>
        <v>#N/A</v>
      </c>
      <c r="F22" s="77"/>
      <c r="G22" s="58"/>
      <c r="H22" s="60" t="str">
        <f>(LEN(H23)-LEN(SUBSTITUTE(H23,CHAR(10),""))+(LEN(H23)&gt;1)) &amp; " úkolů"</f>
        <v>0 úkolů</v>
      </c>
      <c r="I22" s="60" t="str">
        <f t="shared" ref="I22:Q22" si="11">(LEN(I23)-LEN(SUBSTITUTE(I23,CHAR(10),""))+(LEN(I23)&gt;1)) &amp; " úkolů"</f>
        <v>0 úkolů</v>
      </c>
      <c r="J22" s="60" t="str">
        <f t="shared" si="11"/>
        <v>0 úkolů</v>
      </c>
      <c r="K22" s="60" t="str">
        <f t="shared" si="11"/>
        <v>0 úkolů</v>
      </c>
      <c r="L22" s="60" t="str">
        <f t="shared" si="11"/>
        <v>0 úkolů</v>
      </c>
      <c r="M22" s="60" t="str">
        <f t="shared" si="11"/>
        <v>0 úkolů</v>
      </c>
      <c r="N22" s="60" t="str">
        <f t="shared" si="11"/>
        <v>0 úkolů</v>
      </c>
      <c r="O22" s="60" t="str">
        <f t="shared" si="11"/>
        <v>0 úkolů</v>
      </c>
      <c r="P22" s="60" t="str">
        <f t="shared" si="11"/>
        <v>0 úkolů</v>
      </c>
      <c r="Q22" s="60" t="str">
        <f t="shared" si="11"/>
        <v>0 úkolů</v>
      </c>
      <c r="R22" s="2"/>
      <c r="S22" s="13"/>
    </row>
    <row r="23" spans="1:19" x14ac:dyDescent="0.2">
      <c r="A23" s="28"/>
      <c r="B23" s="72"/>
      <c r="C23" s="72" t="e">
        <f t="shared" si="0"/>
        <v>#N/A</v>
      </c>
      <c r="D23" s="72" t="e">
        <f t="shared" si="1"/>
        <v>#N/A</v>
      </c>
      <c r="E23" s="72" t="e">
        <f t="shared" si="2"/>
        <v>#N/A</v>
      </c>
      <c r="F23" s="76"/>
      <c r="G23" s="58"/>
      <c r="H23" s="75"/>
      <c r="I23" s="75"/>
      <c r="J23" s="74"/>
      <c r="K23" s="74"/>
      <c r="L23" s="74"/>
      <c r="M23" s="74"/>
      <c r="N23" s="74"/>
      <c r="O23" s="74"/>
      <c r="P23" s="74"/>
      <c r="Q23" s="74"/>
      <c r="R23" s="2"/>
      <c r="S23" s="13"/>
    </row>
    <row r="24" spans="1:19" x14ac:dyDescent="0.2">
      <c r="A24" s="28"/>
      <c r="B24" s="72"/>
      <c r="C24" s="72" t="e">
        <f t="shared" si="0"/>
        <v>#N/A</v>
      </c>
      <c r="D24" s="72" t="e">
        <f t="shared" si="1"/>
        <v>#N/A</v>
      </c>
      <c r="E24" s="72" t="e">
        <f t="shared" si="2"/>
        <v>#N/A</v>
      </c>
      <c r="F24" s="76"/>
      <c r="G24" s="58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13"/>
      <c r="S24" s="13"/>
    </row>
    <row r="25" spans="1:19" x14ac:dyDescent="0.2">
      <c r="A25" s="29"/>
      <c r="B25" s="72"/>
      <c r="C25" s="72" t="e">
        <f t="shared" si="0"/>
        <v>#N/A</v>
      </c>
      <c r="D25" s="72" t="e">
        <f t="shared" si="1"/>
        <v>#N/A</v>
      </c>
      <c r="E25" s="72" t="e">
        <f t="shared" si="2"/>
        <v>#N/A</v>
      </c>
      <c r="F25" s="76"/>
      <c r="G25" s="58"/>
      <c r="H25" s="74"/>
      <c r="I25" s="74"/>
      <c r="J25" s="74"/>
      <c r="K25" s="74"/>
      <c r="L25" s="74"/>
      <c r="M25" s="74"/>
      <c r="N25" s="74"/>
      <c r="O25" s="74"/>
      <c r="P25" s="74"/>
      <c r="Q25" s="74"/>
    </row>
    <row r="26" spans="1:19" x14ac:dyDescent="0.2">
      <c r="A26" s="30" t="s">
        <v>20</v>
      </c>
      <c r="B26" s="72"/>
      <c r="C26" s="72" t="e">
        <f t="shared" si="0"/>
        <v>#N/A</v>
      </c>
      <c r="D26" s="72" t="e">
        <f t="shared" si="1"/>
        <v>#N/A</v>
      </c>
      <c r="E26" s="72" t="e">
        <f t="shared" si="2"/>
        <v>#N/A</v>
      </c>
      <c r="F26" s="76"/>
      <c r="G26" s="58"/>
      <c r="H26" s="61" t="str">
        <f>(LEN(H27)-LEN(SUBSTITUTE(H27,CHAR(10),""))+(LEN(H27)&gt;1)) &amp; " úkolů"</f>
        <v>0 úkolů</v>
      </c>
      <c r="I26" s="61" t="str">
        <f t="shared" ref="I26:Q26" si="12">(LEN(I27)-LEN(SUBSTITUTE(I27,CHAR(10),""))+(LEN(I27)&gt;1)) &amp; " úkolů"</f>
        <v>0 úkolů</v>
      </c>
      <c r="J26" s="61" t="str">
        <f t="shared" si="12"/>
        <v>0 úkolů</v>
      </c>
      <c r="K26" s="61" t="str">
        <f t="shared" si="12"/>
        <v>0 úkolů</v>
      </c>
      <c r="L26" s="61" t="str">
        <f t="shared" si="12"/>
        <v>0 úkolů</v>
      </c>
      <c r="M26" s="61" t="str">
        <f t="shared" si="12"/>
        <v>0 úkolů</v>
      </c>
      <c r="N26" s="61" t="str">
        <f t="shared" si="12"/>
        <v>0 úkolů</v>
      </c>
      <c r="O26" s="61" t="str">
        <f t="shared" si="12"/>
        <v>0 úkolů</v>
      </c>
      <c r="P26" s="61" t="str">
        <f t="shared" si="12"/>
        <v>0 úkolů</v>
      </c>
      <c r="Q26" s="61" t="str">
        <f t="shared" si="12"/>
        <v>0 úkolů</v>
      </c>
    </row>
    <row r="27" spans="1:19" x14ac:dyDescent="0.2">
      <c r="A27" s="12"/>
      <c r="B27" s="72"/>
      <c r="C27" s="72" t="e">
        <f t="shared" si="0"/>
        <v>#N/A</v>
      </c>
      <c r="D27" s="72" t="e">
        <f t="shared" si="1"/>
        <v>#N/A</v>
      </c>
      <c r="E27" s="72" t="e">
        <f t="shared" si="2"/>
        <v>#N/A</v>
      </c>
      <c r="F27" s="76"/>
      <c r="G27" s="58"/>
      <c r="H27" s="75"/>
      <c r="I27" s="75"/>
      <c r="J27" s="74"/>
      <c r="K27" s="74"/>
      <c r="L27" s="74"/>
      <c r="M27" s="74"/>
      <c r="N27" s="74"/>
      <c r="O27" s="74"/>
      <c r="P27" s="74"/>
      <c r="Q27" s="74"/>
    </row>
    <row r="28" spans="1:19" x14ac:dyDescent="0.2">
      <c r="A28" s="12"/>
      <c r="B28" s="72"/>
      <c r="C28" s="72" t="e">
        <f t="shared" si="0"/>
        <v>#N/A</v>
      </c>
      <c r="D28" s="72" t="e">
        <f t="shared" si="1"/>
        <v>#N/A</v>
      </c>
      <c r="E28" s="72" t="e">
        <f t="shared" si="2"/>
        <v>#N/A</v>
      </c>
      <c r="F28" s="76"/>
      <c r="G28" s="58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1:19" x14ac:dyDescent="0.2">
      <c r="A29" s="31"/>
      <c r="B29" s="72"/>
      <c r="C29" s="72" t="e">
        <f t="shared" si="0"/>
        <v>#N/A</v>
      </c>
      <c r="D29" s="72" t="e">
        <f t="shared" si="1"/>
        <v>#N/A</v>
      </c>
      <c r="E29" s="72" t="e">
        <f t="shared" si="2"/>
        <v>#N/A</v>
      </c>
      <c r="F29" s="76"/>
      <c r="G29" s="58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1:19" x14ac:dyDescent="0.2">
      <c r="A30" s="62" t="s">
        <v>76</v>
      </c>
      <c r="B30" s="72"/>
      <c r="C30" s="72" t="e">
        <f t="shared" si="0"/>
        <v>#N/A</v>
      </c>
      <c r="D30" s="72" t="e">
        <f t="shared" si="1"/>
        <v>#N/A</v>
      </c>
      <c r="E30" s="72" t="e">
        <f t="shared" si="2"/>
        <v>#N/A</v>
      </c>
      <c r="F30" s="77"/>
      <c r="H30" s="65" t="str">
        <f>(LEN(H31)-LEN(SUBSTITUTE(H31,CHAR(10),""))+(LEN(H31)&gt;1)) &amp; " úkolů"</f>
        <v>0 úkolů</v>
      </c>
      <c r="I30" s="65" t="str">
        <f t="shared" ref="I30:Q30" si="13">(LEN(I31)-LEN(SUBSTITUTE(I31,CHAR(10),""))+(LEN(I31)&gt;1)) &amp; " úkolů"</f>
        <v>0 úkolů</v>
      </c>
      <c r="J30" s="65" t="str">
        <f t="shared" si="13"/>
        <v>0 úkolů</v>
      </c>
      <c r="K30" s="65" t="str">
        <f t="shared" si="13"/>
        <v>0 úkolů</v>
      </c>
      <c r="L30" s="65" t="str">
        <f t="shared" si="13"/>
        <v>0 úkolů</v>
      </c>
      <c r="M30" s="65" t="str">
        <f t="shared" si="13"/>
        <v>0 úkolů</v>
      </c>
      <c r="N30" s="65" t="str">
        <f t="shared" si="13"/>
        <v>0 úkolů</v>
      </c>
      <c r="O30" s="65" t="str">
        <f t="shared" si="13"/>
        <v>0 úkolů</v>
      </c>
      <c r="P30" s="65" t="str">
        <f t="shared" si="13"/>
        <v>0 úkolů</v>
      </c>
      <c r="Q30" s="65" t="str">
        <f t="shared" si="13"/>
        <v>0 úkolů</v>
      </c>
    </row>
    <row r="31" spans="1:19" x14ac:dyDescent="0.2">
      <c r="A31" s="63"/>
      <c r="B31" s="72"/>
      <c r="C31" s="72" t="e">
        <f t="shared" si="0"/>
        <v>#N/A</v>
      </c>
      <c r="D31" s="72" t="e">
        <f t="shared" si="1"/>
        <v>#N/A</v>
      </c>
      <c r="E31" s="72" t="e">
        <f t="shared" si="2"/>
        <v>#N/A</v>
      </c>
      <c r="F31" s="76"/>
      <c r="H31" s="75"/>
      <c r="I31" s="75"/>
      <c r="J31" s="74"/>
      <c r="K31" s="74"/>
      <c r="L31" s="74"/>
      <c r="M31" s="74"/>
      <c r="N31" s="74"/>
      <c r="O31" s="74"/>
      <c r="P31" s="74"/>
      <c r="Q31" s="74"/>
    </row>
    <row r="32" spans="1:19" x14ac:dyDescent="0.2">
      <c r="A32" s="63"/>
      <c r="B32" s="72"/>
      <c r="C32" s="72" t="e">
        <f t="shared" si="0"/>
        <v>#N/A</v>
      </c>
      <c r="D32" s="72" t="e">
        <f t="shared" si="1"/>
        <v>#N/A</v>
      </c>
      <c r="E32" s="72" t="e">
        <f t="shared" si="2"/>
        <v>#N/A</v>
      </c>
      <c r="F32" s="76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1:17" x14ac:dyDescent="0.2">
      <c r="A33" s="64"/>
      <c r="B33" s="72"/>
      <c r="C33" s="72" t="e">
        <f t="shared" si="0"/>
        <v>#N/A</v>
      </c>
      <c r="D33" s="72" t="e">
        <f t="shared" si="1"/>
        <v>#N/A</v>
      </c>
      <c r="E33" s="72" t="e">
        <f t="shared" si="2"/>
        <v>#N/A</v>
      </c>
      <c r="F33" s="76"/>
      <c r="H33" s="74"/>
      <c r="I33" s="74"/>
      <c r="J33" s="74"/>
      <c r="K33" s="74"/>
      <c r="L33" s="74"/>
      <c r="M33" s="74"/>
      <c r="N33" s="74"/>
      <c r="O33" s="74"/>
      <c r="P33" s="74"/>
      <c r="Q33" s="74"/>
    </row>
  </sheetData>
  <sheetProtection algorithmName="SHA-512" hashValue="+H6R8z0BZgUkAQXARkRvFxlD/TFCwPTbQSyw8+iZUMlxPaMcTMvArNzRf5bl3240rG0Dh3o9RyKf6W+eKjmqdg==" saltValue="WRdGd59QlH/HxlyxdhkzNA==" spinCount="100000" sheet="1" objects="1" scenarios="1" selectLockedCells="1"/>
  <mergeCells count="88">
    <mergeCell ref="F26:F29"/>
    <mergeCell ref="F30:F33"/>
    <mergeCell ref="F2:F5"/>
    <mergeCell ref="F6:F9"/>
    <mergeCell ref="F10:F13"/>
    <mergeCell ref="F14:F17"/>
    <mergeCell ref="F18:F21"/>
    <mergeCell ref="F22:F2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H7:H9"/>
    <mergeCell ref="I7:I9"/>
    <mergeCell ref="J7:J9"/>
    <mergeCell ref="K7:K9"/>
    <mergeCell ref="L7:L9"/>
    <mergeCell ref="M7:M9"/>
    <mergeCell ref="N7:N9"/>
    <mergeCell ref="O7:O9"/>
    <mergeCell ref="P7:P9"/>
    <mergeCell ref="Q7:Q9"/>
    <mergeCell ref="H11:H13"/>
    <mergeCell ref="I11:I13"/>
    <mergeCell ref="J11:J13"/>
    <mergeCell ref="K11:K13"/>
    <mergeCell ref="L11:L13"/>
    <mergeCell ref="M11:M13"/>
    <mergeCell ref="N11:N13"/>
    <mergeCell ref="O11:O13"/>
    <mergeCell ref="P11:P13"/>
    <mergeCell ref="Q11:Q13"/>
    <mergeCell ref="H15:H17"/>
    <mergeCell ref="I15:I17"/>
    <mergeCell ref="J15:J17"/>
    <mergeCell ref="K15:K17"/>
    <mergeCell ref="L15:L17"/>
    <mergeCell ref="M15:M17"/>
    <mergeCell ref="N15:N17"/>
    <mergeCell ref="O15:O17"/>
    <mergeCell ref="P15:P17"/>
    <mergeCell ref="Q15:Q17"/>
    <mergeCell ref="H19:H21"/>
    <mergeCell ref="I19:I21"/>
    <mergeCell ref="J19:J21"/>
    <mergeCell ref="K19:K21"/>
    <mergeCell ref="L19:L21"/>
    <mergeCell ref="M19:M21"/>
    <mergeCell ref="N19:N21"/>
    <mergeCell ref="O19:O21"/>
    <mergeCell ref="P19:P21"/>
    <mergeCell ref="Q19:Q21"/>
    <mergeCell ref="H23:H25"/>
    <mergeCell ref="I23:I25"/>
    <mergeCell ref="J23:J25"/>
    <mergeCell ref="K23:K25"/>
    <mergeCell ref="L23:L25"/>
    <mergeCell ref="M23:M25"/>
    <mergeCell ref="N23:N25"/>
    <mergeCell ref="O23:O25"/>
    <mergeCell ref="P23:P25"/>
    <mergeCell ref="Q23:Q25"/>
    <mergeCell ref="H27:H29"/>
    <mergeCell ref="I27:I29"/>
    <mergeCell ref="J27:J29"/>
    <mergeCell ref="K27:K29"/>
    <mergeCell ref="L27:L29"/>
    <mergeCell ref="M27:M29"/>
    <mergeCell ref="N27:N29"/>
    <mergeCell ref="O27:O29"/>
    <mergeCell ref="P27:P29"/>
    <mergeCell ref="Q27:Q29"/>
    <mergeCell ref="H31:H33"/>
    <mergeCell ref="I31:I33"/>
    <mergeCell ref="J31:J33"/>
    <mergeCell ref="K31:K33"/>
    <mergeCell ref="L31:L33"/>
    <mergeCell ref="M31:M33"/>
    <mergeCell ref="N31:N33"/>
    <mergeCell ref="O31:O33"/>
    <mergeCell ref="P31:P33"/>
    <mergeCell ref="Q31:Q33"/>
  </mergeCells>
  <conditionalFormatting sqref="C2">
    <cfRule type="containsText" dxfId="75" priority="20" operator="containsText" text="#NENÍ_K_DISPOZICI">
      <formula>NOT(ISERROR(SEARCH("#NENÍ_K_DISPOZICI",C2)))</formula>
    </cfRule>
  </conditionalFormatting>
  <conditionalFormatting sqref="D2">
    <cfRule type="containsText" dxfId="74" priority="19" operator="containsText" text="0">
      <formula>NOT(ISERROR(SEARCH("0",D2)))</formula>
    </cfRule>
  </conditionalFormatting>
  <conditionalFormatting sqref="D3:D33">
    <cfRule type="containsText" dxfId="73" priority="18" operator="containsText" text="0">
      <formula>NOT(ISERROR(SEARCH("0",D3)))</formula>
    </cfRule>
  </conditionalFormatting>
  <conditionalFormatting sqref="H2">
    <cfRule type="containsText" dxfId="72" priority="17" operator="containsText" text="0 úkolů">
      <formula>NOT(ISERROR(SEARCH("0 úkolů",H2)))</formula>
    </cfRule>
  </conditionalFormatting>
  <conditionalFormatting sqref="H6">
    <cfRule type="containsText" dxfId="71" priority="15" operator="containsText" text="0 úkolů">
      <formula>NOT(ISERROR(SEARCH("0 úkolů",H6)))</formula>
    </cfRule>
  </conditionalFormatting>
  <conditionalFormatting sqref="I2:Q2">
    <cfRule type="containsText" dxfId="70" priority="14" operator="containsText" text="0 úkolů">
      <formula>NOT(ISERROR(SEARCH("0 úkolů",I2)))</formula>
    </cfRule>
  </conditionalFormatting>
  <conditionalFormatting sqref="I6:Q6">
    <cfRule type="containsText" dxfId="69" priority="13" operator="containsText" text="0 úkolů">
      <formula>NOT(ISERROR(SEARCH("0 úkolů",I6)))</formula>
    </cfRule>
  </conditionalFormatting>
  <conditionalFormatting sqref="H10">
    <cfRule type="containsText" dxfId="68" priority="12" operator="containsText" text="0 úkolů">
      <formula>NOT(ISERROR(SEARCH("0 úkolů",H10)))</formula>
    </cfRule>
  </conditionalFormatting>
  <conditionalFormatting sqref="I10:Q10">
    <cfRule type="containsText" dxfId="67" priority="11" operator="containsText" text="0 úkolů">
      <formula>NOT(ISERROR(SEARCH("0 úkolů",I10)))</formula>
    </cfRule>
  </conditionalFormatting>
  <conditionalFormatting sqref="H14">
    <cfRule type="containsText" dxfId="66" priority="10" operator="containsText" text="0 úkolů">
      <formula>NOT(ISERROR(SEARCH("0 úkolů",H14)))</formula>
    </cfRule>
  </conditionalFormatting>
  <conditionalFormatting sqref="H18">
    <cfRule type="containsText" dxfId="65" priority="9" operator="containsText" text="0 úkolů">
      <formula>NOT(ISERROR(SEARCH("0 úkolů",H18)))</formula>
    </cfRule>
  </conditionalFormatting>
  <conditionalFormatting sqref="H22">
    <cfRule type="containsText" dxfId="64" priority="8" operator="containsText" text="0 úkolů">
      <formula>NOT(ISERROR(SEARCH("0 úkolů",H22)))</formula>
    </cfRule>
  </conditionalFormatting>
  <conditionalFormatting sqref="H26">
    <cfRule type="containsText" dxfId="63" priority="7" operator="containsText" text="0 úkolů">
      <formula>NOT(ISERROR(SEARCH("0 úkolů",H26)))</formula>
    </cfRule>
  </conditionalFormatting>
  <conditionalFormatting sqref="H30">
    <cfRule type="containsText" dxfId="62" priority="6" operator="containsText" text="0 úkolů">
      <formula>NOT(ISERROR(SEARCH("0 úkolů",H30)))</formula>
    </cfRule>
  </conditionalFormatting>
  <conditionalFormatting sqref="I14:Q14">
    <cfRule type="containsText" dxfId="61" priority="5" operator="containsText" text="0 úkolů">
      <formula>NOT(ISERROR(SEARCH("0 úkolů",I14)))</formula>
    </cfRule>
  </conditionalFormatting>
  <conditionalFormatting sqref="I18:Q18">
    <cfRule type="containsText" dxfId="60" priority="4" operator="containsText" text="0 úkolů">
      <formula>NOT(ISERROR(SEARCH("0 úkolů",I18)))</formula>
    </cfRule>
  </conditionalFormatting>
  <conditionalFormatting sqref="I22:Q22">
    <cfRule type="containsText" dxfId="59" priority="3" operator="containsText" text="0 úkolů">
      <formula>NOT(ISERROR(SEARCH("0 úkolů",I22)))</formula>
    </cfRule>
  </conditionalFormatting>
  <conditionalFormatting sqref="I26:Q26">
    <cfRule type="containsText" dxfId="58" priority="2" operator="containsText" text="0 úkolů">
      <formula>NOT(ISERROR(SEARCH("0 úkolů",I26)))</formula>
    </cfRule>
  </conditionalFormatting>
  <conditionalFormatting sqref="I30:Q30">
    <cfRule type="containsText" dxfId="57" priority="1" operator="containsText" text="0 úkolů">
      <formula>NOT(ISERROR(SEARCH("0 úkolů",I30)))</formula>
    </cfRule>
  </conditionalFormatting>
  <pageMargins left="0.7" right="0.7" top="0.78740157499999996" bottom="0.78740157499999996" header="0.3" footer="0.3"/>
  <pageSetup paperSize="256" orientation="landscape" horizontalDpi="4294967292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Chyba" error="Nastala chyba" promptTitle="Příjmení" prompt="Zvolte příjmení, ostatní informace budou doplněny">
          <x14:formula1>
            <xm:f>Seznam!$B$2:$B$134</xm:f>
          </x14:formula1>
          <xm:sqref>B2:B33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selection activeCell="K31" sqref="K31:K33"/>
    </sheetView>
  </sheetViews>
  <sheetFormatPr defaultRowHeight="12.75" x14ac:dyDescent="0.2"/>
  <cols>
    <col min="2" max="2" width="24.28515625" hidden="1" customWidth="1"/>
    <col min="3" max="3" width="17.140625" hidden="1" customWidth="1"/>
    <col min="4" max="4" width="15.85546875" hidden="1" customWidth="1"/>
    <col min="5" max="5" width="15.140625" hidden="1" customWidth="1"/>
    <col min="6" max="6" width="14.85546875" style="69" customWidth="1"/>
    <col min="7" max="7" width="18.7109375" bestFit="1" customWidth="1"/>
    <col min="8" max="15" width="21.85546875" customWidth="1"/>
    <col min="16" max="16" width="10.140625" bestFit="1" customWidth="1"/>
    <col min="17" max="17" width="13.140625" customWidth="1"/>
  </cols>
  <sheetData>
    <row r="1" spans="1:18" x14ac:dyDescent="0.2">
      <c r="B1" s="68" t="s">
        <v>92</v>
      </c>
      <c r="C1" s="68" t="s">
        <v>93</v>
      </c>
      <c r="D1" s="68" t="s">
        <v>94</v>
      </c>
      <c r="E1" s="68" t="s">
        <v>95</v>
      </c>
      <c r="F1" s="71" t="s">
        <v>96</v>
      </c>
      <c r="H1" t="s">
        <v>4</v>
      </c>
      <c r="I1" s="1" t="s">
        <v>2</v>
      </c>
      <c r="J1" t="s">
        <v>6</v>
      </c>
      <c r="K1" t="s">
        <v>3</v>
      </c>
      <c r="L1" t="s">
        <v>7</v>
      </c>
      <c r="M1" t="s">
        <v>8</v>
      </c>
      <c r="N1" t="s">
        <v>11</v>
      </c>
      <c r="O1" s="1" t="s">
        <v>5</v>
      </c>
      <c r="P1" s="1" t="s">
        <v>10</v>
      </c>
      <c r="Q1" t="s">
        <v>9</v>
      </c>
    </row>
    <row r="2" spans="1:18" x14ac:dyDescent="0.2">
      <c r="A2" s="14" t="s">
        <v>12</v>
      </c>
      <c r="B2" s="6" t="s">
        <v>324</v>
      </c>
      <c r="C2" s="6" t="str">
        <f t="shared" ref="C2:C33" si="0">INDEX(Jméno,MATCH($B2,Příjmení,0))</f>
        <v>Michal</v>
      </c>
      <c r="D2" s="6">
        <f t="shared" ref="D2:D33" si="1">INDEX(Titul,MATCH($B2,Příjmení,0))</f>
        <v>0</v>
      </c>
      <c r="E2" s="6" t="str">
        <f t="shared" ref="E2:E33" si="2">INDEX(Studiní_číslo,MATCH($B2,Příjmení,0))</f>
        <v>S13B0138P</v>
      </c>
      <c r="F2" s="77" t="s">
        <v>442</v>
      </c>
      <c r="G2" s="40"/>
      <c r="H2" s="9" t="str">
        <f t="shared" ref="H2:Q2" si="3">(LEN(H3)-LEN(SUBSTITUTE(H3,CHAR(10),""))+(LEN(H3)&gt;1)) &amp; " úkolů"</f>
        <v>0 úkolů</v>
      </c>
      <c r="I2" s="9" t="str">
        <f t="shared" si="3"/>
        <v>0 úkolů</v>
      </c>
      <c r="J2" s="9" t="str">
        <f t="shared" si="3"/>
        <v>0 úkolů</v>
      </c>
      <c r="K2" s="9" t="str">
        <f t="shared" si="3"/>
        <v>0 úkolů</v>
      </c>
      <c r="L2" s="9" t="str">
        <f t="shared" si="3"/>
        <v>0 úkolů</v>
      </c>
      <c r="M2" s="9" t="str">
        <f t="shared" si="3"/>
        <v>0 úkolů</v>
      </c>
      <c r="N2" s="9" t="str">
        <f t="shared" si="3"/>
        <v>0 úkolů</v>
      </c>
      <c r="O2" s="9" t="str">
        <f t="shared" si="3"/>
        <v>0 úkolů</v>
      </c>
      <c r="P2" s="9" t="str">
        <f t="shared" si="3"/>
        <v>0 úkolů</v>
      </c>
      <c r="Q2" s="9" t="str">
        <f t="shared" si="3"/>
        <v>0 úkolů</v>
      </c>
      <c r="R2" s="5"/>
    </row>
    <row r="3" spans="1:18" x14ac:dyDescent="0.2">
      <c r="A3" s="8"/>
      <c r="B3" s="6" t="s">
        <v>313</v>
      </c>
      <c r="C3" s="6" t="str">
        <f t="shared" si="0"/>
        <v>Martin</v>
      </c>
      <c r="D3" s="6">
        <f t="shared" si="1"/>
        <v>0</v>
      </c>
      <c r="E3" s="6" t="str">
        <f t="shared" si="2"/>
        <v>S13B0117P</v>
      </c>
      <c r="F3" s="77"/>
      <c r="G3" s="40"/>
      <c r="H3" s="75"/>
      <c r="I3" s="75"/>
      <c r="J3" s="74"/>
      <c r="K3" s="74"/>
      <c r="L3" s="74"/>
      <c r="M3" s="74"/>
      <c r="N3" s="74"/>
      <c r="O3" s="74"/>
      <c r="P3" s="74"/>
      <c r="Q3" s="74"/>
      <c r="R3" s="5"/>
    </row>
    <row r="4" spans="1:18" x14ac:dyDescent="0.2">
      <c r="A4" s="8"/>
      <c r="B4" s="6" t="s">
        <v>325</v>
      </c>
      <c r="C4" s="6" t="str">
        <f t="shared" si="0"/>
        <v>Lukáš</v>
      </c>
      <c r="D4" s="6">
        <f t="shared" si="1"/>
        <v>0</v>
      </c>
      <c r="E4" s="6" t="str">
        <f t="shared" si="2"/>
        <v>S13B0146P</v>
      </c>
      <c r="F4" s="77"/>
      <c r="G4" s="40"/>
      <c r="H4" s="74"/>
      <c r="I4" s="74"/>
      <c r="J4" s="74"/>
      <c r="K4" s="74"/>
      <c r="L4" s="74"/>
      <c r="M4" s="74"/>
      <c r="N4" s="74"/>
      <c r="O4" s="74"/>
      <c r="P4" s="74"/>
      <c r="Q4" s="74"/>
      <c r="R4" s="5"/>
    </row>
    <row r="5" spans="1:18" x14ac:dyDescent="0.2">
      <c r="A5" s="15"/>
      <c r="B5" s="6"/>
      <c r="C5" s="6" t="e">
        <f t="shared" si="0"/>
        <v>#N/A</v>
      </c>
      <c r="D5" s="6" t="e">
        <f t="shared" si="1"/>
        <v>#N/A</v>
      </c>
      <c r="E5" s="6" t="e">
        <f t="shared" si="2"/>
        <v>#N/A</v>
      </c>
      <c r="F5" s="77"/>
      <c r="G5" s="40"/>
      <c r="H5" s="74"/>
      <c r="I5" s="74"/>
      <c r="J5" s="74"/>
      <c r="K5" s="74"/>
      <c r="L5" s="74"/>
      <c r="M5" s="74"/>
      <c r="N5" s="74"/>
      <c r="O5" s="74"/>
      <c r="P5" s="74"/>
      <c r="Q5" s="74"/>
      <c r="R5" s="5"/>
    </row>
    <row r="6" spans="1:18" x14ac:dyDescent="0.2">
      <c r="A6" s="16" t="s">
        <v>13</v>
      </c>
      <c r="B6" s="6" t="s">
        <v>336</v>
      </c>
      <c r="C6" s="6" t="str">
        <f t="shared" si="0"/>
        <v>Petr</v>
      </c>
      <c r="D6" s="6" t="str">
        <f t="shared" si="1"/>
        <v>Bc.</v>
      </c>
      <c r="E6" s="6" t="str">
        <f t="shared" si="2"/>
        <v>E15N0015P</v>
      </c>
      <c r="F6" s="76" t="s">
        <v>445</v>
      </c>
      <c r="G6" s="58"/>
      <c r="H6" s="73" t="str">
        <f>(LEN(H7)-LEN(SUBSTITUTE(H7,CHAR(10),""))+(LEN(H7)&gt;1)) &amp; " úkolů"</f>
        <v>0 úkolů</v>
      </c>
      <c r="I6" s="73" t="str">
        <f t="shared" ref="I6:Q6" si="4">(LEN(I7)-LEN(SUBSTITUTE(I7,CHAR(10),""))+(LEN(I7)&gt;1)) &amp; " úkolů"</f>
        <v>0 úkolů</v>
      </c>
      <c r="J6" s="73" t="str">
        <f t="shared" si="4"/>
        <v>0 úkolů</v>
      </c>
      <c r="K6" s="73" t="str">
        <f t="shared" si="4"/>
        <v>0 úkolů</v>
      </c>
      <c r="L6" s="73" t="str">
        <f t="shared" si="4"/>
        <v>0 úkolů</v>
      </c>
      <c r="M6" s="73" t="str">
        <f t="shared" si="4"/>
        <v>0 úkolů</v>
      </c>
      <c r="N6" s="73" t="str">
        <f t="shared" si="4"/>
        <v>0 úkolů</v>
      </c>
      <c r="O6" s="73" t="str">
        <f t="shared" si="4"/>
        <v>0 úkolů</v>
      </c>
      <c r="P6" s="73" t="str">
        <f t="shared" si="4"/>
        <v>0 úkolů</v>
      </c>
      <c r="Q6" s="73" t="str">
        <f t="shared" si="4"/>
        <v>0 úkolů</v>
      </c>
      <c r="R6" s="5"/>
    </row>
    <row r="7" spans="1:18" x14ac:dyDescent="0.2">
      <c r="A7" s="7"/>
      <c r="B7" s="6" t="s">
        <v>354</v>
      </c>
      <c r="C7" s="6" t="str">
        <f t="shared" si="0"/>
        <v>Tadeáš</v>
      </c>
      <c r="D7" s="6" t="str">
        <f t="shared" si="1"/>
        <v>Bc.</v>
      </c>
      <c r="E7" s="6" t="str">
        <f t="shared" si="2"/>
        <v>E15N0024P</v>
      </c>
      <c r="F7" s="76"/>
      <c r="G7" s="58"/>
      <c r="H7" s="75"/>
      <c r="I7" s="75"/>
      <c r="J7" s="74"/>
      <c r="K7" s="74"/>
      <c r="L7" s="74"/>
      <c r="M7" s="74"/>
      <c r="N7" s="74"/>
      <c r="O7" s="74"/>
      <c r="P7" s="74"/>
      <c r="Q7" s="74"/>
      <c r="R7" s="5"/>
    </row>
    <row r="8" spans="1:18" x14ac:dyDescent="0.2">
      <c r="A8" s="7"/>
      <c r="B8" s="6" t="s">
        <v>356</v>
      </c>
      <c r="C8" s="6" t="str">
        <f t="shared" si="0"/>
        <v>Jakub</v>
      </c>
      <c r="D8" s="6" t="str">
        <f t="shared" si="1"/>
        <v>Bc.</v>
      </c>
      <c r="E8" s="6" t="str">
        <f t="shared" si="2"/>
        <v>E15N0026P</v>
      </c>
      <c r="F8" s="76"/>
      <c r="G8" s="58"/>
      <c r="H8" s="74"/>
      <c r="I8" s="74"/>
      <c r="J8" s="74"/>
      <c r="K8" s="74"/>
      <c r="L8" s="74"/>
      <c r="M8" s="74"/>
      <c r="N8" s="74"/>
      <c r="O8" s="74"/>
      <c r="P8" s="74"/>
      <c r="Q8" s="74"/>
      <c r="R8" s="5"/>
    </row>
    <row r="9" spans="1:18" x14ac:dyDescent="0.2">
      <c r="A9" s="17"/>
      <c r="B9" s="6"/>
      <c r="C9" s="6" t="e">
        <f t="shared" si="0"/>
        <v>#N/A</v>
      </c>
      <c r="D9" s="6" t="e">
        <f t="shared" si="1"/>
        <v>#N/A</v>
      </c>
      <c r="E9" s="6" t="e">
        <f t="shared" si="2"/>
        <v>#N/A</v>
      </c>
      <c r="F9" s="76"/>
      <c r="G9" s="58"/>
      <c r="H9" s="74"/>
      <c r="I9" s="74"/>
      <c r="J9" s="74"/>
      <c r="K9" s="74"/>
      <c r="L9" s="74"/>
      <c r="M9" s="74"/>
      <c r="N9" s="74"/>
      <c r="O9" s="74"/>
      <c r="P9" s="74"/>
      <c r="Q9" s="74"/>
      <c r="R9" s="5"/>
    </row>
    <row r="10" spans="1:18" x14ac:dyDescent="0.2">
      <c r="A10" s="18" t="s">
        <v>15</v>
      </c>
      <c r="B10" s="6" t="s">
        <v>425</v>
      </c>
      <c r="C10" s="6" t="str">
        <f t="shared" si="0"/>
        <v>Klára</v>
      </c>
      <c r="D10" s="6">
        <f t="shared" si="1"/>
        <v>0</v>
      </c>
      <c r="E10" s="6" t="str">
        <f t="shared" si="2"/>
        <v>K14B0178P</v>
      </c>
      <c r="F10" s="78" t="s">
        <v>447</v>
      </c>
      <c r="G10" s="58"/>
      <c r="H10" s="10" t="str">
        <f>(LEN(H11)-LEN(SUBSTITUTE(H11,CHAR(10),""))+(LEN(H11)&gt;1)) &amp; " úkolů"</f>
        <v>0 úkolů</v>
      </c>
      <c r="I10" s="10" t="str">
        <f t="shared" ref="I10:Q10" si="5">(LEN(I11)-LEN(SUBSTITUTE(I11,CHAR(10),""))+(LEN(I11)&gt;1)) &amp; " úkolů"</f>
        <v>0 úkolů</v>
      </c>
      <c r="J10" s="10" t="str">
        <f t="shared" si="5"/>
        <v>0 úkolů</v>
      </c>
      <c r="K10" s="10" t="str">
        <f t="shared" si="5"/>
        <v>0 úkolů</v>
      </c>
      <c r="L10" s="10" t="str">
        <f t="shared" si="5"/>
        <v>0 úkolů</v>
      </c>
      <c r="M10" s="10" t="str">
        <f t="shared" si="5"/>
        <v>0 úkolů</v>
      </c>
      <c r="N10" s="10" t="str">
        <f t="shared" si="5"/>
        <v>0 úkolů</v>
      </c>
      <c r="O10" s="10" t="str">
        <f t="shared" si="5"/>
        <v>0 úkolů</v>
      </c>
      <c r="P10" s="10" t="str">
        <f t="shared" si="5"/>
        <v>0 úkolů</v>
      </c>
      <c r="Q10" s="10" t="str">
        <f t="shared" si="5"/>
        <v>0 úkolů</v>
      </c>
      <c r="R10" s="5"/>
    </row>
    <row r="11" spans="1:18" x14ac:dyDescent="0.2">
      <c r="A11" s="19"/>
      <c r="B11" s="6" t="s">
        <v>374</v>
      </c>
      <c r="C11" s="6" t="str">
        <f t="shared" si="0"/>
        <v>Tomáš</v>
      </c>
      <c r="D11" s="6">
        <f t="shared" si="1"/>
        <v>0</v>
      </c>
      <c r="E11" s="6" t="str">
        <f t="shared" si="2"/>
        <v>K14B0163P</v>
      </c>
      <c r="F11" s="79"/>
      <c r="G11" s="58"/>
      <c r="H11" s="75"/>
      <c r="I11" s="75"/>
      <c r="J11" s="74"/>
      <c r="K11" s="74"/>
      <c r="L11" s="74"/>
      <c r="M11" s="74"/>
      <c r="N11" s="74"/>
      <c r="O11" s="74"/>
      <c r="P11" s="74"/>
      <c r="Q11" s="74"/>
      <c r="R11" s="5"/>
    </row>
    <row r="12" spans="1:18" x14ac:dyDescent="0.2">
      <c r="A12" s="19"/>
      <c r="B12" s="6"/>
      <c r="C12" s="6" t="e">
        <f t="shared" si="0"/>
        <v>#N/A</v>
      </c>
      <c r="D12" s="6" t="e">
        <f t="shared" si="1"/>
        <v>#N/A</v>
      </c>
      <c r="E12" s="6" t="e">
        <f t="shared" si="2"/>
        <v>#N/A</v>
      </c>
      <c r="F12" s="79"/>
      <c r="G12" s="58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5"/>
    </row>
    <row r="13" spans="1:18" x14ac:dyDescent="0.2">
      <c r="A13" s="20"/>
      <c r="B13" s="6"/>
      <c r="C13" s="6" t="e">
        <f t="shared" si="0"/>
        <v>#N/A</v>
      </c>
      <c r="D13" s="6" t="e">
        <f t="shared" si="1"/>
        <v>#N/A</v>
      </c>
      <c r="E13" s="6" t="e">
        <f t="shared" si="2"/>
        <v>#N/A</v>
      </c>
      <c r="F13" s="80"/>
      <c r="G13" s="58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5"/>
    </row>
    <row r="14" spans="1:18" x14ac:dyDescent="0.2">
      <c r="A14" s="21" t="s">
        <v>16</v>
      </c>
      <c r="B14" s="6" t="s">
        <v>403</v>
      </c>
      <c r="C14" s="6" t="str">
        <f t="shared" si="0"/>
        <v>Pavel</v>
      </c>
      <c r="D14" s="6">
        <f t="shared" si="1"/>
        <v>0</v>
      </c>
      <c r="E14" s="6" t="str">
        <f t="shared" si="2"/>
        <v>A13B0035P</v>
      </c>
      <c r="F14" s="76" t="s">
        <v>442</v>
      </c>
      <c r="G14" s="58"/>
      <c r="H14" s="11" t="str">
        <f>(LEN(H15)-LEN(SUBSTITUTE(H15,CHAR(10),""))+(LEN(H15)&gt;1)) &amp; " úkolů"</f>
        <v>0 úkolů</v>
      </c>
      <c r="I14" s="11" t="str">
        <f t="shared" ref="I14:Q14" si="6">(LEN(I15)-LEN(SUBSTITUTE(I15,CHAR(10),""))+(LEN(I15)&gt;1)) &amp; " úkolů"</f>
        <v>0 úkolů</v>
      </c>
      <c r="J14" s="11" t="str">
        <f t="shared" si="6"/>
        <v>0 úkolů</v>
      </c>
      <c r="K14" s="11" t="str">
        <f t="shared" si="6"/>
        <v>0 úkolů</v>
      </c>
      <c r="L14" s="11" t="str">
        <f t="shared" si="6"/>
        <v>0 úkolů</v>
      </c>
      <c r="M14" s="11" t="str">
        <f t="shared" si="6"/>
        <v>0 úkolů</v>
      </c>
      <c r="N14" s="11" t="str">
        <f t="shared" si="6"/>
        <v>0 úkolů</v>
      </c>
      <c r="O14" s="11" t="str">
        <f t="shared" si="6"/>
        <v>0 úkolů</v>
      </c>
      <c r="P14" s="11" t="str">
        <f t="shared" si="6"/>
        <v>0 úkolů</v>
      </c>
      <c r="Q14" s="11" t="str">
        <f t="shared" si="6"/>
        <v>0 úkolů</v>
      </c>
      <c r="R14" s="5"/>
    </row>
    <row r="15" spans="1:18" x14ac:dyDescent="0.2">
      <c r="A15" s="22"/>
      <c r="B15" s="6" t="s">
        <v>431</v>
      </c>
      <c r="C15" s="6" t="str">
        <f t="shared" si="0"/>
        <v>Zdeněk</v>
      </c>
      <c r="D15" s="6">
        <f t="shared" si="1"/>
        <v>0</v>
      </c>
      <c r="E15" s="6" t="str">
        <f t="shared" si="2"/>
        <v>A13B0037P</v>
      </c>
      <c r="F15" s="76"/>
      <c r="G15" s="58"/>
      <c r="H15" s="75"/>
      <c r="I15" s="75"/>
      <c r="J15" s="74"/>
      <c r="K15" s="74"/>
      <c r="L15" s="74"/>
      <c r="M15" s="74"/>
      <c r="N15" s="74"/>
      <c r="O15" s="74"/>
      <c r="P15" s="74"/>
      <c r="Q15" s="74"/>
      <c r="R15" s="5"/>
    </row>
    <row r="16" spans="1:18" x14ac:dyDescent="0.2">
      <c r="A16" s="22"/>
      <c r="B16" s="6" t="s">
        <v>390</v>
      </c>
      <c r="C16" s="6" t="str">
        <f t="shared" si="0"/>
        <v>Pavel</v>
      </c>
      <c r="D16" s="6" t="str">
        <f t="shared" si="1"/>
        <v>Bc.</v>
      </c>
      <c r="E16" s="6" t="str">
        <f t="shared" si="2"/>
        <v>S15N0053P</v>
      </c>
      <c r="F16" s="76"/>
      <c r="G16" s="58"/>
      <c r="H16" s="74"/>
      <c r="I16" s="75"/>
      <c r="J16" s="74"/>
      <c r="K16" s="74"/>
      <c r="L16" s="74"/>
      <c r="M16" s="74"/>
      <c r="N16" s="74"/>
      <c r="O16" s="74"/>
      <c r="P16" s="74"/>
      <c r="Q16" s="74"/>
      <c r="R16" s="5"/>
    </row>
    <row r="17" spans="1:19" x14ac:dyDescent="0.2">
      <c r="A17" s="23"/>
      <c r="B17" s="6"/>
      <c r="C17" s="6" t="e">
        <f t="shared" si="0"/>
        <v>#N/A</v>
      </c>
      <c r="D17" s="6" t="e">
        <f t="shared" si="1"/>
        <v>#N/A</v>
      </c>
      <c r="E17" s="6" t="e">
        <f t="shared" si="2"/>
        <v>#N/A</v>
      </c>
      <c r="F17" s="76"/>
      <c r="G17" s="58"/>
      <c r="H17" s="74"/>
      <c r="I17" s="75"/>
      <c r="J17" s="74"/>
      <c r="K17" s="74"/>
      <c r="L17" s="74"/>
      <c r="M17" s="74"/>
      <c r="N17" s="74"/>
      <c r="O17" s="74"/>
      <c r="P17" s="74"/>
      <c r="Q17" s="74"/>
      <c r="R17" s="5"/>
    </row>
    <row r="18" spans="1:19" x14ac:dyDescent="0.2">
      <c r="A18" s="24" t="s">
        <v>17</v>
      </c>
      <c r="B18" s="6" t="s">
        <v>359</v>
      </c>
      <c r="C18" s="6" t="str">
        <f t="shared" si="0"/>
        <v>Markéta</v>
      </c>
      <c r="D18" s="6" t="str">
        <f t="shared" si="1"/>
        <v>Bc.</v>
      </c>
      <c r="E18" s="6" t="str">
        <f t="shared" si="2"/>
        <v>A14N0198P</v>
      </c>
      <c r="F18" s="76" t="s">
        <v>446</v>
      </c>
      <c r="G18" s="58"/>
      <c r="H18" s="59" t="str">
        <f>(LEN(H19)-LEN(SUBSTITUTE(H19,CHAR(10),""))+(LEN(H19)&gt;1)) &amp; " úkolů"</f>
        <v>0 úkolů</v>
      </c>
      <c r="I18" s="59" t="str">
        <f t="shared" ref="I18:Q18" si="7">(LEN(I19)-LEN(SUBSTITUTE(I19,CHAR(10),""))+(LEN(I19)&gt;1)) &amp; " úkolů"</f>
        <v>0 úkolů</v>
      </c>
      <c r="J18" s="59" t="str">
        <f t="shared" si="7"/>
        <v>0 úkolů</v>
      </c>
      <c r="K18" s="59" t="str">
        <f t="shared" si="7"/>
        <v>0 úkolů</v>
      </c>
      <c r="L18" s="59" t="str">
        <f t="shared" si="7"/>
        <v>0 úkolů</v>
      </c>
      <c r="M18" s="59" t="str">
        <f t="shared" si="7"/>
        <v>0 úkolů</v>
      </c>
      <c r="N18" s="59" t="str">
        <f t="shared" si="7"/>
        <v>0 úkolů</v>
      </c>
      <c r="O18" s="59" t="str">
        <f t="shared" si="7"/>
        <v>0 úkolů</v>
      </c>
      <c r="P18" s="59" t="str">
        <f t="shared" si="7"/>
        <v>0 úkolů</v>
      </c>
      <c r="Q18" s="59" t="str">
        <f t="shared" si="7"/>
        <v>0 úkolů</v>
      </c>
      <c r="R18" s="2"/>
      <c r="S18" s="13"/>
    </row>
    <row r="19" spans="1:19" x14ac:dyDescent="0.2">
      <c r="A19" s="25"/>
      <c r="B19" s="6" t="s">
        <v>353</v>
      </c>
      <c r="C19" s="6" t="str">
        <f t="shared" si="0"/>
        <v>Michaela</v>
      </c>
      <c r="D19" s="6">
        <f t="shared" si="1"/>
        <v>0</v>
      </c>
      <c r="E19" s="6" t="str">
        <f t="shared" si="2"/>
        <v>K15B0457P</v>
      </c>
      <c r="F19" s="76"/>
      <c r="G19" s="58"/>
      <c r="H19" s="75"/>
      <c r="I19" s="75"/>
      <c r="J19" s="74"/>
      <c r="K19" s="74"/>
      <c r="L19" s="74"/>
      <c r="M19" s="74"/>
      <c r="N19" s="74"/>
      <c r="O19" s="74"/>
      <c r="P19" s="74"/>
      <c r="Q19" s="74"/>
      <c r="R19" s="2"/>
      <c r="S19" s="13"/>
    </row>
    <row r="20" spans="1:19" ht="15" customHeight="1" x14ac:dyDescent="0.2">
      <c r="A20" s="25"/>
      <c r="B20" s="6" t="s">
        <v>422</v>
      </c>
      <c r="C20" s="6" t="str">
        <f t="shared" si="0"/>
        <v>Michaela</v>
      </c>
      <c r="D20" s="6">
        <f t="shared" si="1"/>
        <v>0</v>
      </c>
      <c r="E20" s="6" t="str">
        <f t="shared" si="2"/>
        <v>K14B0559P</v>
      </c>
      <c r="F20" s="76"/>
      <c r="G20" s="58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2"/>
      <c r="S20" s="13"/>
    </row>
    <row r="21" spans="1:19" x14ac:dyDescent="0.2">
      <c r="A21" s="26"/>
      <c r="B21" s="6"/>
      <c r="C21" s="6" t="e">
        <f t="shared" si="0"/>
        <v>#N/A</v>
      </c>
      <c r="D21" s="6" t="e">
        <f t="shared" si="1"/>
        <v>#N/A</v>
      </c>
      <c r="E21" s="6" t="e">
        <f t="shared" si="2"/>
        <v>#N/A</v>
      </c>
      <c r="F21" s="76"/>
      <c r="G21" s="58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2"/>
      <c r="S21" s="13"/>
    </row>
    <row r="22" spans="1:19" x14ac:dyDescent="0.2">
      <c r="A22" s="27" t="s">
        <v>18</v>
      </c>
      <c r="B22" s="6" t="s">
        <v>342</v>
      </c>
      <c r="C22" s="6" t="str">
        <f t="shared" si="0"/>
        <v>Eliška</v>
      </c>
      <c r="D22" s="6">
        <f t="shared" si="1"/>
        <v>0</v>
      </c>
      <c r="E22" s="6" t="str">
        <f t="shared" si="2"/>
        <v>K14B0158P</v>
      </c>
      <c r="F22" s="77" t="s">
        <v>442</v>
      </c>
      <c r="G22" s="58"/>
      <c r="H22" s="60" t="str">
        <f>(LEN(H23)-LEN(SUBSTITUTE(H23,CHAR(10),""))+(LEN(H23)&gt;1)) &amp; " úkolů"</f>
        <v>0 úkolů</v>
      </c>
      <c r="I22" s="60" t="str">
        <f t="shared" ref="I22:Q22" si="8">(LEN(I23)-LEN(SUBSTITUTE(I23,CHAR(10),""))+(LEN(I23)&gt;1)) &amp; " úkolů"</f>
        <v>0 úkolů</v>
      </c>
      <c r="J22" s="60" t="str">
        <f t="shared" si="8"/>
        <v>0 úkolů</v>
      </c>
      <c r="K22" s="60" t="str">
        <f t="shared" si="8"/>
        <v>0 úkolů</v>
      </c>
      <c r="L22" s="60" t="str">
        <f t="shared" si="8"/>
        <v>0 úkolů</v>
      </c>
      <c r="M22" s="60" t="str">
        <f t="shared" si="8"/>
        <v>0 úkolů</v>
      </c>
      <c r="N22" s="60" t="str">
        <f t="shared" si="8"/>
        <v>0 úkolů</v>
      </c>
      <c r="O22" s="60" t="str">
        <f t="shared" si="8"/>
        <v>0 úkolů</v>
      </c>
      <c r="P22" s="60" t="str">
        <f t="shared" si="8"/>
        <v>0 úkolů</v>
      </c>
      <c r="Q22" s="60" t="str">
        <f t="shared" si="8"/>
        <v>0 úkolů</v>
      </c>
      <c r="R22" s="2"/>
      <c r="S22" s="13"/>
    </row>
    <row r="23" spans="1:19" x14ac:dyDescent="0.2">
      <c r="A23" s="28"/>
      <c r="B23" s="6" t="s">
        <v>387</v>
      </c>
      <c r="C23" s="6" t="str">
        <f t="shared" si="0"/>
        <v>Kateřina</v>
      </c>
      <c r="D23" s="6">
        <f t="shared" si="1"/>
        <v>0</v>
      </c>
      <c r="E23" s="6" t="str">
        <f t="shared" si="2"/>
        <v>K14B0543P</v>
      </c>
      <c r="F23" s="76"/>
      <c r="G23" s="58"/>
      <c r="H23" s="75"/>
      <c r="I23" s="75"/>
      <c r="J23" s="74"/>
      <c r="K23" s="74"/>
      <c r="L23" s="74"/>
      <c r="M23" s="74"/>
      <c r="N23" s="74"/>
      <c r="O23" s="74"/>
      <c r="P23" s="74"/>
      <c r="Q23" s="74"/>
      <c r="R23" s="2"/>
      <c r="S23" s="13"/>
    </row>
    <row r="24" spans="1:19" x14ac:dyDescent="0.2">
      <c r="A24" s="28"/>
      <c r="B24" s="6" t="s">
        <v>308</v>
      </c>
      <c r="C24" s="6" t="str">
        <f t="shared" si="0"/>
        <v>Johana</v>
      </c>
      <c r="D24" s="6">
        <f t="shared" si="1"/>
        <v>0</v>
      </c>
      <c r="E24" s="6" t="str">
        <f t="shared" si="2"/>
        <v>K14B0149P</v>
      </c>
      <c r="F24" s="76"/>
      <c r="G24" s="58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13"/>
      <c r="S24" s="13"/>
    </row>
    <row r="25" spans="1:19" x14ac:dyDescent="0.2">
      <c r="A25" s="29"/>
      <c r="B25" s="6"/>
      <c r="C25" s="6" t="e">
        <f t="shared" si="0"/>
        <v>#N/A</v>
      </c>
      <c r="D25" s="6" t="e">
        <f t="shared" si="1"/>
        <v>#N/A</v>
      </c>
      <c r="E25" s="6" t="e">
        <f t="shared" si="2"/>
        <v>#N/A</v>
      </c>
      <c r="F25" s="76"/>
      <c r="G25" s="58"/>
      <c r="H25" s="74"/>
      <c r="I25" s="74"/>
      <c r="J25" s="74"/>
      <c r="K25" s="74"/>
      <c r="L25" s="74"/>
      <c r="M25" s="74"/>
      <c r="N25" s="74"/>
      <c r="O25" s="74"/>
      <c r="P25" s="74"/>
      <c r="Q25" s="74"/>
    </row>
    <row r="26" spans="1:19" x14ac:dyDescent="0.2">
      <c r="A26" s="30" t="s">
        <v>20</v>
      </c>
      <c r="B26" s="6"/>
      <c r="C26" s="6" t="e">
        <f t="shared" si="0"/>
        <v>#N/A</v>
      </c>
      <c r="D26" s="6" t="e">
        <f t="shared" si="1"/>
        <v>#N/A</v>
      </c>
      <c r="E26" s="6" t="e">
        <f t="shared" si="2"/>
        <v>#N/A</v>
      </c>
      <c r="F26" s="76"/>
      <c r="G26" s="58"/>
      <c r="H26" s="61" t="str">
        <f>(LEN(H27)-LEN(SUBSTITUTE(H27,CHAR(10),""))+(LEN(H27)&gt;1)) &amp; " úkolů"</f>
        <v>0 úkolů</v>
      </c>
      <c r="I26" s="61" t="str">
        <f t="shared" ref="I26:Q26" si="9">(LEN(I27)-LEN(SUBSTITUTE(I27,CHAR(10),""))+(LEN(I27)&gt;1)) &amp; " úkolů"</f>
        <v>0 úkolů</v>
      </c>
      <c r="J26" s="61" t="str">
        <f t="shared" si="9"/>
        <v>0 úkolů</v>
      </c>
      <c r="K26" s="61" t="str">
        <f t="shared" si="9"/>
        <v>0 úkolů</v>
      </c>
      <c r="L26" s="61" t="str">
        <f t="shared" si="9"/>
        <v>0 úkolů</v>
      </c>
      <c r="M26" s="61" t="str">
        <f t="shared" si="9"/>
        <v>0 úkolů</v>
      </c>
      <c r="N26" s="61" t="str">
        <f t="shared" si="9"/>
        <v>0 úkolů</v>
      </c>
      <c r="O26" s="61" t="str">
        <f t="shared" si="9"/>
        <v>0 úkolů</v>
      </c>
      <c r="P26" s="61" t="str">
        <f t="shared" si="9"/>
        <v>0 úkolů</v>
      </c>
      <c r="Q26" s="61" t="str">
        <f t="shared" si="9"/>
        <v>0 úkolů</v>
      </c>
    </row>
    <row r="27" spans="1:19" x14ac:dyDescent="0.2">
      <c r="A27" s="12"/>
      <c r="B27" s="6"/>
      <c r="C27" s="6" t="e">
        <f t="shared" si="0"/>
        <v>#N/A</v>
      </c>
      <c r="D27" s="6" t="e">
        <f t="shared" si="1"/>
        <v>#N/A</v>
      </c>
      <c r="E27" s="6" t="e">
        <f t="shared" si="2"/>
        <v>#N/A</v>
      </c>
      <c r="F27" s="76"/>
      <c r="G27" s="58"/>
      <c r="H27" s="75"/>
      <c r="I27" s="75"/>
      <c r="J27" s="74"/>
      <c r="K27" s="74"/>
      <c r="L27" s="74"/>
      <c r="M27" s="74"/>
      <c r="N27" s="74"/>
      <c r="O27" s="74"/>
      <c r="P27" s="74"/>
      <c r="Q27" s="74"/>
    </row>
    <row r="28" spans="1:19" x14ac:dyDescent="0.2">
      <c r="A28" s="12"/>
      <c r="B28" s="6"/>
      <c r="C28" s="6" t="e">
        <f t="shared" si="0"/>
        <v>#N/A</v>
      </c>
      <c r="D28" s="6" t="e">
        <f t="shared" si="1"/>
        <v>#N/A</v>
      </c>
      <c r="E28" s="6" t="e">
        <f t="shared" si="2"/>
        <v>#N/A</v>
      </c>
      <c r="F28" s="76"/>
      <c r="G28" s="58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1:19" x14ac:dyDescent="0.2">
      <c r="A29" s="31"/>
      <c r="B29" s="6"/>
      <c r="C29" s="6" t="e">
        <f t="shared" si="0"/>
        <v>#N/A</v>
      </c>
      <c r="D29" s="6" t="e">
        <f t="shared" si="1"/>
        <v>#N/A</v>
      </c>
      <c r="E29" s="6" t="e">
        <f t="shared" si="2"/>
        <v>#N/A</v>
      </c>
      <c r="F29" s="76"/>
      <c r="G29" s="58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1:19" x14ac:dyDescent="0.2">
      <c r="A30" s="62" t="s">
        <v>76</v>
      </c>
      <c r="B30" s="6"/>
      <c r="C30" s="6" t="e">
        <f t="shared" si="0"/>
        <v>#N/A</v>
      </c>
      <c r="D30" s="6" t="e">
        <f t="shared" si="1"/>
        <v>#N/A</v>
      </c>
      <c r="E30" s="6" t="e">
        <f t="shared" si="2"/>
        <v>#N/A</v>
      </c>
      <c r="F30" s="77"/>
      <c r="H30" s="65" t="str">
        <f>(LEN(H31)-LEN(SUBSTITUTE(H31,CHAR(10),""))+(LEN(H31)&gt;1)) &amp; " úkolů"</f>
        <v>0 úkolů</v>
      </c>
      <c r="I30" s="65" t="str">
        <f t="shared" ref="I30:Q30" si="10">(LEN(I31)-LEN(SUBSTITUTE(I31,CHAR(10),""))+(LEN(I31)&gt;1)) &amp; " úkolů"</f>
        <v>0 úkolů</v>
      </c>
      <c r="J30" s="65" t="str">
        <f t="shared" si="10"/>
        <v>0 úkolů</v>
      </c>
      <c r="K30" s="65" t="str">
        <f t="shared" si="10"/>
        <v>0 úkolů</v>
      </c>
      <c r="L30" s="65" t="str">
        <f t="shared" si="10"/>
        <v>0 úkolů</v>
      </c>
      <c r="M30" s="65" t="str">
        <f t="shared" si="10"/>
        <v>0 úkolů</v>
      </c>
      <c r="N30" s="65" t="str">
        <f t="shared" si="10"/>
        <v>0 úkolů</v>
      </c>
      <c r="O30" s="65" t="str">
        <f t="shared" si="10"/>
        <v>0 úkolů</v>
      </c>
      <c r="P30" s="65" t="str">
        <f t="shared" si="10"/>
        <v>0 úkolů</v>
      </c>
      <c r="Q30" s="65" t="str">
        <f t="shared" si="10"/>
        <v>0 úkolů</v>
      </c>
    </row>
    <row r="31" spans="1:19" x14ac:dyDescent="0.2">
      <c r="A31" s="63"/>
      <c r="B31" s="6"/>
      <c r="C31" s="6" t="e">
        <f t="shared" si="0"/>
        <v>#N/A</v>
      </c>
      <c r="D31" s="6" t="e">
        <f t="shared" si="1"/>
        <v>#N/A</v>
      </c>
      <c r="E31" s="6" t="e">
        <f t="shared" si="2"/>
        <v>#N/A</v>
      </c>
      <c r="F31" s="76"/>
      <c r="H31" s="75"/>
      <c r="I31" s="75"/>
      <c r="J31" s="74"/>
      <c r="K31" s="74"/>
      <c r="L31" s="74"/>
      <c r="M31" s="74"/>
      <c r="N31" s="74"/>
      <c r="O31" s="74"/>
      <c r="P31" s="74"/>
      <c r="Q31" s="74"/>
    </row>
    <row r="32" spans="1:19" x14ac:dyDescent="0.2">
      <c r="A32" s="63"/>
      <c r="B32" s="6"/>
      <c r="C32" s="6" t="e">
        <f t="shared" si="0"/>
        <v>#N/A</v>
      </c>
      <c r="D32" s="6" t="e">
        <f t="shared" si="1"/>
        <v>#N/A</v>
      </c>
      <c r="E32" s="6" t="e">
        <f t="shared" si="2"/>
        <v>#N/A</v>
      </c>
      <c r="F32" s="76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1:17" x14ac:dyDescent="0.2">
      <c r="A33" s="64"/>
      <c r="B33" s="6"/>
      <c r="C33" s="6" t="e">
        <f t="shared" si="0"/>
        <v>#N/A</v>
      </c>
      <c r="D33" s="6" t="e">
        <f t="shared" si="1"/>
        <v>#N/A</v>
      </c>
      <c r="E33" s="6" t="e">
        <f t="shared" si="2"/>
        <v>#N/A</v>
      </c>
      <c r="F33" s="76"/>
      <c r="H33" s="74"/>
      <c r="I33" s="74"/>
      <c r="J33" s="74"/>
      <c r="K33" s="74"/>
      <c r="L33" s="74"/>
      <c r="M33" s="74"/>
      <c r="N33" s="74"/>
      <c r="O33" s="74"/>
      <c r="P33" s="74"/>
      <c r="Q33" s="74"/>
    </row>
  </sheetData>
  <sheetProtection algorithmName="SHA-512" hashValue="11Q0ZPTuz9IwUUQB2FXnGA/z6oS7D6KQw6tMga8cb8LnDJHGfI7P0RRvww0xYWMq5sqtJ6jdk/83n48DYoqhfA==" saltValue="9F0bgyJIyEf/tc7XEmN4FA==" spinCount="100000" sheet="1" objects="1" scenarios="1" selectLockedCells="1"/>
  <mergeCells count="88">
    <mergeCell ref="F26:F29"/>
    <mergeCell ref="F30:F33"/>
    <mergeCell ref="F2:F5"/>
    <mergeCell ref="F6:F9"/>
    <mergeCell ref="F10:F13"/>
    <mergeCell ref="F14:F17"/>
    <mergeCell ref="F18:F21"/>
    <mergeCell ref="F22:F2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H7:H9"/>
    <mergeCell ref="I7:I9"/>
    <mergeCell ref="J7:J9"/>
    <mergeCell ref="K7:K9"/>
    <mergeCell ref="L7:L9"/>
    <mergeCell ref="M7:M9"/>
    <mergeCell ref="N7:N9"/>
    <mergeCell ref="O7:O9"/>
    <mergeCell ref="P7:P9"/>
    <mergeCell ref="Q7:Q9"/>
    <mergeCell ref="H11:H13"/>
    <mergeCell ref="I11:I13"/>
    <mergeCell ref="J11:J13"/>
    <mergeCell ref="K11:K13"/>
    <mergeCell ref="L11:L13"/>
    <mergeCell ref="M11:M13"/>
    <mergeCell ref="N11:N13"/>
    <mergeCell ref="O11:O13"/>
    <mergeCell ref="P11:P13"/>
    <mergeCell ref="Q11:Q13"/>
    <mergeCell ref="H15:H17"/>
    <mergeCell ref="I15:I17"/>
    <mergeCell ref="J15:J17"/>
    <mergeCell ref="K15:K17"/>
    <mergeCell ref="L15:L17"/>
    <mergeCell ref="M15:M17"/>
    <mergeCell ref="N15:N17"/>
    <mergeCell ref="O15:O17"/>
    <mergeCell ref="P15:P17"/>
    <mergeCell ref="Q15:Q17"/>
    <mergeCell ref="H19:H21"/>
    <mergeCell ref="I19:I21"/>
    <mergeCell ref="J19:J21"/>
    <mergeCell ref="K19:K21"/>
    <mergeCell ref="L19:L21"/>
    <mergeCell ref="M19:M21"/>
    <mergeCell ref="N19:N21"/>
    <mergeCell ref="O19:O21"/>
    <mergeCell ref="P19:P21"/>
    <mergeCell ref="Q19:Q21"/>
    <mergeCell ref="H23:H25"/>
    <mergeCell ref="I23:I25"/>
    <mergeCell ref="J23:J25"/>
    <mergeCell ref="K23:K25"/>
    <mergeCell ref="L23:L25"/>
    <mergeCell ref="M23:M25"/>
    <mergeCell ref="N23:N25"/>
    <mergeCell ref="O23:O25"/>
    <mergeCell ref="P23:P25"/>
    <mergeCell ref="Q23:Q25"/>
    <mergeCell ref="H27:H29"/>
    <mergeCell ref="I27:I29"/>
    <mergeCell ref="J27:J29"/>
    <mergeCell ref="K27:K29"/>
    <mergeCell ref="L27:L29"/>
    <mergeCell ref="M27:M29"/>
    <mergeCell ref="N27:N29"/>
    <mergeCell ref="O27:O29"/>
    <mergeCell ref="P27:P29"/>
    <mergeCell ref="Q27:Q29"/>
    <mergeCell ref="H31:H33"/>
    <mergeCell ref="I31:I33"/>
    <mergeCell ref="J31:J33"/>
    <mergeCell ref="K31:K33"/>
    <mergeCell ref="L31:L33"/>
    <mergeCell ref="M31:M33"/>
    <mergeCell ref="N31:N33"/>
    <mergeCell ref="O31:O33"/>
    <mergeCell ref="P31:P33"/>
    <mergeCell ref="Q31:Q33"/>
  </mergeCells>
  <conditionalFormatting sqref="C2">
    <cfRule type="containsText" dxfId="56" priority="35" operator="containsText" text="#NENÍ_K_DISPOZICI">
      <formula>NOT(ISERROR(SEARCH("#NENÍ_K_DISPOZICI",C2)))</formula>
    </cfRule>
  </conditionalFormatting>
  <conditionalFormatting sqref="D2">
    <cfRule type="containsText" dxfId="55" priority="34" operator="containsText" text="0">
      <formula>NOT(ISERROR(SEARCH("0",D2)))</formula>
    </cfRule>
  </conditionalFormatting>
  <conditionalFormatting sqref="D3:D33">
    <cfRule type="containsText" dxfId="54" priority="33" operator="containsText" text="0">
      <formula>NOT(ISERROR(SEARCH("0",D3)))</formula>
    </cfRule>
  </conditionalFormatting>
  <conditionalFormatting sqref="H2">
    <cfRule type="containsText" dxfId="53" priority="16" operator="containsText" text="0 úkolů">
      <formula>NOT(ISERROR(SEARCH("0 úkolů",H2)))</formula>
    </cfRule>
  </conditionalFormatting>
  <conditionalFormatting sqref="H6">
    <cfRule type="containsText" dxfId="52" priority="15" operator="containsText" text="0 úkolů">
      <formula>NOT(ISERROR(SEARCH("0 úkolů",H6)))</formula>
    </cfRule>
  </conditionalFormatting>
  <conditionalFormatting sqref="I2:Q2">
    <cfRule type="containsText" dxfId="51" priority="14" operator="containsText" text="0 úkolů">
      <formula>NOT(ISERROR(SEARCH("0 úkolů",I2)))</formula>
    </cfRule>
  </conditionalFormatting>
  <conditionalFormatting sqref="I6:Q6">
    <cfRule type="containsText" dxfId="50" priority="13" operator="containsText" text="0 úkolů">
      <formula>NOT(ISERROR(SEARCH("0 úkolů",I6)))</formula>
    </cfRule>
  </conditionalFormatting>
  <conditionalFormatting sqref="H10">
    <cfRule type="containsText" dxfId="49" priority="12" operator="containsText" text="0 úkolů">
      <formula>NOT(ISERROR(SEARCH("0 úkolů",H10)))</formula>
    </cfRule>
  </conditionalFormatting>
  <conditionalFormatting sqref="I10:Q10">
    <cfRule type="containsText" dxfId="48" priority="11" operator="containsText" text="0 úkolů">
      <formula>NOT(ISERROR(SEARCH("0 úkolů",I10)))</formula>
    </cfRule>
  </conditionalFormatting>
  <conditionalFormatting sqref="H14">
    <cfRule type="containsText" dxfId="47" priority="10" operator="containsText" text="0 úkolů">
      <formula>NOT(ISERROR(SEARCH("0 úkolů",H14)))</formula>
    </cfRule>
  </conditionalFormatting>
  <conditionalFormatting sqref="H18">
    <cfRule type="containsText" dxfId="46" priority="9" operator="containsText" text="0 úkolů">
      <formula>NOT(ISERROR(SEARCH("0 úkolů",H18)))</formula>
    </cfRule>
  </conditionalFormatting>
  <conditionalFormatting sqref="H22">
    <cfRule type="containsText" dxfId="45" priority="8" operator="containsText" text="0 úkolů">
      <formula>NOT(ISERROR(SEARCH("0 úkolů",H22)))</formula>
    </cfRule>
  </conditionalFormatting>
  <conditionalFormatting sqref="H26">
    <cfRule type="containsText" dxfId="44" priority="7" operator="containsText" text="0 úkolů">
      <formula>NOT(ISERROR(SEARCH("0 úkolů",H26)))</formula>
    </cfRule>
  </conditionalFormatting>
  <conditionalFormatting sqref="H30">
    <cfRule type="containsText" dxfId="43" priority="6" operator="containsText" text="0 úkolů">
      <formula>NOT(ISERROR(SEARCH("0 úkolů",H30)))</formula>
    </cfRule>
  </conditionalFormatting>
  <conditionalFormatting sqref="I14:Q14">
    <cfRule type="containsText" dxfId="42" priority="5" operator="containsText" text="0 úkolů">
      <formula>NOT(ISERROR(SEARCH("0 úkolů",I14)))</formula>
    </cfRule>
  </conditionalFormatting>
  <conditionalFormatting sqref="I18:Q18">
    <cfRule type="containsText" dxfId="41" priority="4" operator="containsText" text="0 úkolů">
      <formula>NOT(ISERROR(SEARCH("0 úkolů",I18)))</formula>
    </cfRule>
  </conditionalFormatting>
  <conditionalFormatting sqref="I22:Q22">
    <cfRule type="containsText" dxfId="40" priority="3" operator="containsText" text="0 úkolů">
      <formula>NOT(ISERROR(SEARCH("0 úkolů",I22)))</formula>
    </cfRule>
  </conditionalFormatting>
  <conditionalFormatting sqref="I26:Q26">
    <cfRule type="containsText" dxfId="39" priority="2" operator="containsText" text="0 úkolů">
      <formula>NOT(ISERROR(SEARCH("0 úkolů",I26)))</formula>
    </cfRule>
  </conditionalFormatting>
  <conditionalFormatting sqref="I30:Q30">
    <cfRule type="containsText" dxfId="38" priority="1" operator="containsText" text="0 úkolů">
      <formula>NOT(ISERROR(SEARCH("0 úkolů",I30)))</formula>
    </cfRule>
  </conditionalFormatting>
  <pageMargins left="0.7" right="0.7" top="0.78740157499999996" bottom="0.78740157499999996" header="0.3" footer="0.3"/>
  <pageSetup paperSize="256" orientation="landscape" horizontalDpi="4294967292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Chyba" error="Nastala chyba" promptTitle="Příjmení" prompt="Zvolte příjmení, ostatní informace budou doplněny">
          <x14:formula1>
            <xm:f>Seznam!$B$2:$B$134</xm:f>
          </x14:formula1>
          <xm:sqref>B2:B33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workbookViewId="0">
      <selection activeCell="F18" sqref="F18:F21"/>
    </sheetView>
  </sheetViews>
  <sheetFormatPr defaultRowHeight="12.75" x14ac:dyDescent="0.2"/>
  <cols>
    <col min="2" max="2" width="24.28515625" hidden="1" customWidth="1"/>
    <col min="3" max="3" width="17.140625" hidden="1" customWidth="1"/>
    <col min="4" max="4" width="15.85546875" hidden="1" customWidth="1"/>
    <col min="5" max="5" width="15.140625" hidden="1" customWidth="1"/>
    <col min="6" max="6" width="14.85546875" style="69" customWidth="1"/>
    <col min="7" max="7" width="18.7109375" bestFit="1" customWidth="1"/>
    <col min="8" max="15" width="21.85546875" customWidth="1"/>
    <col min="16" max="16" width="10.140625" bestFit="1" customWidth="1"/>
    <col min="17" max="17" width="13.140625" customWidth="1"/>
  </cols>
  <sheetData>
    <row r="1" spans="1:18" x14ac:dyDescent="0.2">
      <c r="B1" s="68" t="s">
        <v>92</v>
      </c>
      <c r="C1" s="68" t="s">
        <v>93</v>
      </c>
      <c r="D1" s="68" t="s">
        <v>94</v>
      </c>
      <c r="E1" s="68" t="s">
        <v>95</v>
      </c>
      <c r="F1" s="71" t="s">
        <v>96</v>
      </c>
      <c r="H1" t="s">
        <v>4</v>
      </c>
      <c r="I1" s="1" t="s">
        <v>2</v>
      </c>
      <c r="J1" t="s">
        <v>6</v>
      </c>
      <c r="K1" t="s">
        <v>3</v>
      </c>
      <c r="L1" t="s">
        <v>7</v>
      </c>
      <c r="M1" t="s">
        <v>8</v>
      </c>
      <c r="N1" t="s">
        <v>11</v>
      </c>
      <c r="O1" s="1" t="s">
        <v>5</v>
      </c>
      <c r="P1" s="1" t="s">
        <v>10</v>
      </c>
      <c r="Q1" t="s">
        <v>9</v>
      </c>
    </row>
    <row r="2" spans="1:18" x14ac:dyDescent="0.2">
      <c r="A2" s="14" t="s">
        <v>12</v>
      </c>
      <c r="B2" s="72" t="s">
        <v>337</v>
      </c>
      <c r="C2" s="72" t="str">
        <f t="shared" ref="C2:C33" si="0">INDEX(Jméno,MATCH($B2,Příjmení,0))</f>
        <v>Tadeáš</v>
      </c>
      <c r="D2" s="72" t="str">
        <f t="shared" ref="D2:D33" si="1">INDEX(Titul,MATCH($B2,Příjmení,0))</f>
        <v>Bc.</v>
      </c>
      <c r="E2" s="72" t="str">
        <f t="shared" ref="E2:E33" si="2">INDEX(Studiní_číslo,MATCH($B2,Příjmení,0))</f>
        <v>S15N0045P</v>
      </c>
      <c r="F2" s="77" t="s">
        <v>442</v>
      </c>
      <c r="G2" s="40"/>
      <c r="H2" s="9" t="str">
        <f t="shared" ref="H2:Q2" si="3">(LEN(H3)-LEN(SUBSTITUTE(H3,CHAR(10),""))+(LEN(H3)&gt;1)) &amp; " úkolů"</f>
        <v>0 úkolů</v>
      </c>
      <c r="I2" s="9" t="str">
        <f t="shared" si="3"/>
        <v>0 úkolů</v>
      </c>
      <c r="J2" s="9" t="str">
        <f t="shared" si="3"/>
        <v>0 úkolů</v>
      </c>
      <c r="K2" s="9" t="str">
        <f t="shared" si="3"/>
        <v>0 úkolů</v>
      </c>
      <c r="L2" s="9" t="str">
        <f t="shared" si="3"/>
        <v>0 úkolů</v>
      </c>
      <c r="M2" s="9" t="str">
        <f t="shared" si="3"/>
        <v>0 úkolů</v>
      </c>
      <c r="N2" s="9" t="str">
        <f t="shared" si="3"/>
        <v>0 úkolů</v>
      </c>
      <c r="O2" s="9" t="str">
        <f t="shared" si="3"/>
        <v>0 úkolů</v>
      </c>
      <c r="P2" s="9" t="str">
        <f t="shared" si="3"/>
        <v>0 úkolů</v>
      </c>
      <c r="Q2" s="9" t="str">
        <f t="shared" si="3"/>
        <v>0 úkolů</v>
      </c>
      <c r="R2" s="5"/>
    </row>
    <row r="3" spans="1:18" x14ac:dyDescent="0.2">
      <c r="A3" s="8"/>
      <c r="B3" s="72" t="s">
        <v>350</v>
      </c>
      <c r="C3" s="72" t="str">
        <f t="shared" si="0"/>
        <v>Eva</v>
      </c>
      <c r="D3" s="72" t="str">
        <f t="shared" si="1"/>
        <v>Bc.</v>
      </c>
      <c r="E3" s="72" t="str">
        <f t="shared" si="2"/>
        <v>S15N0048P</v>
      </c>
      <c r="F3" s="77"/>
      <c r="G3" s="40"/>
      <c r="H3" s="75"/>
      <c r="I3" s="75"/>
      <c r="J3" s="74"/>
      <c r="K3" s="74"/>
      <c r="L3" s="74"/>
      <c r="M3" s="74"/>
      <c r="N3" s="74"/>
      <c r="O3" s="74"/>
      <c r="P3" s="74"/>
      <c r="Q3" s="74"/>
      <c r="R3" s="5"/>
    </row>
    <row r="4" spans="1:18" x14ac:dyDescent="0.2">
      <c r="A4" s="8"/>
      <c r="B4" s="72" t="s">
        <v>361</v>
      </c>
      <c r="C4" s="72" t="str">
        <f t="shared" si="0"/>
        <v>Andrea</v>
      </c>
      <c r="D4" s="72" t="str">
        <f t="shared" si="1"/>
        <v>Bc.</v>
      </c>
      <c r="E4" s="72" t="str">
        <f t="shared" si="2"/>
        <v>S15N0050P</v>
      </c>
      <c r="F4" s="77"/>
      <c r="G4" s="40"/>
      <c r="H4" s="74"/>
      <c r="I4" s="74"/>
      <c r="J4" s="74"/>
      <c r="K4" s="74"/>
      <c r="L4" s="74"/>
      <c r="M4" s="74"/>
      <c r="N4" s="74"/>
      <c r="O4" s="74"/>
      <c r="P4" s="74"/>
      <c r="Q4" s="74"/>
      <c r="R4" s="5"/>
    </row>
    <row r="5" spans="1:18" x14ac:dyDescent="0.2">
      <c r="A5" s="15"/>
      <c r="B5" s="72"/>
      <c r="C5" s="72" t="e">
        <f t="shared" si="0"/>
        <v>#N/A</v>
      </c>
      <c r="D5" s="72" t="e">
        <f t="shared" si="1"/>
        <v>#N/A</v>
      </c>
      <c r="E5" s="72" t="e">
        <f t="shared" si="2"/>
        <v>#N/A</v>
      </c>
      <c r="F5" s="77"/>
      <c r="G5" s="40"/>
      <c r="H5" s="74"/>
      <c r="I5" s="74"/>
      <c r="J5" s="74"/>
      <c r="K5" s="74"/>
      <c r="L5" s="74"/>
      <c r="M5" s="74"/>
      <c r="N5" s="74"/>
      <c r="O5" s="74"/>
      <c r="P5" s="74"/>
      <c r="Q5" s="74"/>
      <c r="R5" s="5"/>
    </row>
    <row r="6" spans="1:18" x14ac:dyDescent="0.2">
      <c r="A6" s="16" t="s">
        <v>13</v>
      </c>
      <c r="B6" s="72" t="s">
        <v>314</v>
      </c>
      <c r="C6" s="72" t="str">
        <f t="shared" si="0"/>
        <v>Tereza</v>
      </c>
      <c r="D6" s="72">
        <f t="shared" si="1"/>
        <v>0</v>
      </c>
      <c r="E6" s="72" t="str">
        <f t="shared" si="2"/>
        <v>K14B0002P</v>
      </c>
      <c r="F6" s="76" t="s">
        <v>448</v>
      </c>
      <c r="G6" s="58"/>
      <c r="H6" s="73" t="str">
        <f>(LEN(H7)-LEN(SUBSTITUTE(H7,CHAR(10),""))+(LEN(H7)&gt;1)) &amp; " úkolů"</f>
        <v>0 úkolů</v>
      </c>
      <c r="I6" s="73" t="str">
        <f t="shared" ref="I6:Q6" si="4">(LEN(I7)-LEN(SUBSTITUTE(I7,CHAR(10),""))+(LEN(I7)&gt;1)) &amp; " úkolů"</f>
        <v>0 úkolů</v>
      </c>
      <c r="J6" s="73" t="str">
        <f t="shared" si="4"/>
        <v>0 úkolů</v>
      </c>
      <c r="K6" s="73" t="str">
        <f t="shared" si="4"/>
        <v>0 úkolů</v>
      </c>
      <c r="L6" s="73" t="str">
        <f t="shared" si="4"/>
        <v>0 úkolů</v>
      </c>
      <c r="M6" s="73" t="str">
        <f t="shared" si="4"/>
        <v>0 úkolů</v>
      </c>
      <c r="N6" s="73" t="str">
        <f t="shared" si="4"/>
        <v>0 úkolů</v>
      </c>
      <c r="O6" s="73" t="str">
        <f t="shared" si="4"/>
        <v>0 úkolů</v>
      </c>
      <c r="P6" s="73" t="str">
        <f t="shared" si="4"/>
        <v>0 úkolů</v>
      </c>
      <c r="Q6" s="73" t="str">
        <f t="shared" si="4"/>
        <v>0 úkolů</v>
      </c>
      <c r="R6" s="5"/>
    </row>
    <row r="7" spans="1:18" x14ac:dyDescent="0.2">
      <c r="A7" s="7"/>
      <c r="B7" s="72" t="s">
        <v>319</v>
      </c>
      <c r="C7" s="72" t="str">
        <f t="shared" si="0"/>
        <v>Natália</v>
      </c>
      <c r="D7" s="72">
        <f t="shared" si="1"/>
        <v>0</v>
      </c>
      <c r="E7" s="72" t="str">
        <f t="shared" si="2"/>
        <v>K14B0510P</v>
      </c>
      <c r="F7" s="76"/>
      <c r="G7" s="58"/>
      <c r="H7" s="75"/>
      <c r="I7" s="75"/>
      <c r="J7" s="74"/>
      <c r="K7" s="74"/>
      <c r="L7" s="74"/>
      <c r="M7" s="74"/>
      <c r="N7" s="74"/>
      <c r="O7" s="74"/>
      <c r="P7" s="74"/>
      <c r="Q7" s="74"/>
      <c r="R7" s="5"/>
    </row>
    <row r="8" spans="1:18" x14ac:dyDescent="0.2">
      <c r="A8" s="7"/>
      <c r="B8" s="72" t="s">
        <v>317</v>
      </c>
      <c r="C8" s="72" t="str">
        <f t="shared" si="0"/>
        <v>Vojtěch</v>
      </c>
      <c r="D8" s="72">
        <f t="shared" si="1"/>
        <v>0</v>
      </c>
      <c r="E8" s="72" t="str">
        <f t="shared" si="2"/>
        <v>K14B0507P</v>
      </c>
      <c r="F8" s="76"/>
      <c r="G8" s="58"/>
      <c r="H8" s="74"/>
      <c r="I8" s="74"/>
      <c r="J8" s="74"/>
      <c r="K8" s="74"/>
      <c r="L8" s="74"/>
      <c r="M8" s="74"/>
      <c r="N8" s="74"/>
      <c r="O8" s="74"/>
      <c r="P8" s="74"/>
      <c r="Q8" s="74"/>
      <c r="R8" s="5"/>
    </row>
    <row r="9" spans="1:18" x14ac:dyDescent="0.2">
      <c r="A9" s="17"/>
      <c r="B9" s="72" t="s">
        <v>392</v>
      </c>
      <c r="C9" s="72" t="str">
        <f t="shared" si="0"/>
        <v>Zuzana</v>
      </c>
      <c r="D9" s="72">
        <f t="shared" si="1"/>
        <v>0</v>
      </c>
      <c r="E9" s="72" t="str">
        <f t="shared" si="2"/>
        <v>K14B0165P</v>
      </c>
      <c r="F9" s="76"/>
      <c r="G9" s="58"/>
      <c r="H9" s="74"/>
      <c r="I9" s="74"/>
      <c r="J9" s="74"/>
      <c r="K9" s="74"/>
      <c r="L9" s="74"/>
      <c r="M9" s="74"/>
      <c r="N9" s="74"/>
      <c r="O9" s="74"/>
      <c r="P9" s="74"/>
      <c r="Q9" s="74"/>
      <c r="R9" s="5"/>
    </row>
    <row r="10" spans="1:18" x14ac:dyDescent="0.2">
      <c r="A10" s="18" t="s">
        <v>15</v>
      </c>
      <c r="B10" s="72" t="s">
        <v>346</v>
      </c>
      <c r="C10" s="72" t="str">
        <f t="shared" si="0"/>
        <v>Vojtěch</v>
      </c>
      <c r="D10" s="72">
        <f t="shared" si="1"/>
        <v>0</v>
      </c>
      <c r="E10" s="72" t="str">
        <f t="shared" si="2"/>
        <v>S15B0267P</v>
      </c>
      <c r="F10" s="78" t="s">
        <v>449</v>
      </c>
      <c r="G10" s="58"/>
      <c r="H10" s="10" t="str">
        <f>(LEN(H11)-LEN(SUBSTITUTE(H11,CHAR(10),""))+(LEN(H11)&gt;1)) &amp; " úkolů"</f>
        <v>0 úkolů</v>
      </c>
      <c r="I10" s="10" t="str">
        <f t="shared" ref="I10:Q10" si="5">(LEN(I11)-LEN(SUBSTITUTE(I11,CHAR(10),""))+(LEN(I11)&gt;1)) &amp; " úkolů"</f>
        <v>0 úkolů</v>
      </c>
      <c r="J10" s="10" t="str">
        <f t="shared" si="5"/>
        <v>0 úkolů</v>
      </c>
      <c r="K10" s="10" t="str">
        <f t="shared" si="5"/>
        <v>0 úkolů</v>
      </c>
      <c r="L10" s="10" t="str">
        <f t="shared" si="5"/>
        <v>0 úkolů</v>
      </c>
      <c r="M10" s="10" t="str">
        <f t="shared" si="5"/>
        <v>0 úkolů</v>
      </c>
      <c r="N10" s="10" t="str">
        <f t="shared" si="5"/>
        <v>0 úkolů</v>
      </c>
      <c r="O10" s="10" t="str">
        <f t="shared" si="5"/>
        <v>0 úkolů</v>
      </c>
      <c r="P10" s="10" t="str">
        <f t="shared" si="5"/>
        <v>0 úkolů</v>
      </c>
      <c r="Q10" s="10" t="str">
        <f t="shared" si="5"/>
        <v>0 úkolů</v>
      </c>
      <c r="R10" s="5"/>
    </row>
    <row r="11" spans="1:18" x14ac:dyDescent="0.2">
      <c r="A11" s="19"/>
      <c r="B11" s="72" t="s">
        <v>338</v>
      </c>
      <c r="C11" s="72" t="str">
        <f t="shared" si="0"/>
        <v>Kateřina</v>
      </c>
      <c r="D11" s="72">
        <f t="shared" si="1"/>
        <v>0</v>
      </c>
      <c r="E11" s="72" t="str">
        <f t="shared" si="2"/>
        <v>S13B0444P</v>
      </c>
      <c r="F11" s="79"/>
      <c r="G11" s="58"/>
      <c r="H11" s="75"/>
      <c r="I11" s="75"/>
      <c r="J11" s="74"/>
      <c r="K11" s="74"/>
      <c r="L11" s="74"/>
      <c r="M11" s="74"/>
      <c r="N11" s="74"/>
      <c r="O11" s="74"/>
      <c r="P11" s="74"/>
      <c r="Q11" s="74"/>
      <c r="R11" s="5"/>
    </row>
    <row r="12" spans="1:18" x14ac:dyDescent="0.2">
      <c r="A12" s="19"/>
      <c r="B12" s="72" t="s">
        <v>416</v>
      </c>
      <c r="C12" s="72" t="str">
        <f t="shared" si="0"/>
        <v>Tomáš</v>
      </c>
      <c r="D12" s="72">
        <f t="shared" si="1"/>
        <v>0</v>
      </c>
      <c r="E12" s="72" t="str">
        <f t="shared" si="2"/>
        <v>S13B0275P</v>
      </c>
      <c r="F12" s="79"/>
      <c r="G12" s="58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5"/>
    </row>
    <row r="13" spans="1:18" x14ac:dyDescent="0.2">
      <c r="A13" s="20"/>
      <c r="B13" s="72" t="s">
        <v>352</v>
      </c>
      <c r="C13" s="72" t="str">
        <f t="shared" si="0"/>
        <v>Jan</v>
      </c>
      <c r="D13" s="72">
        <f t="shared" si="1"/>
        <v>0</v>
      </c>
      <c r="E13" s="72" t="str">
        <f t="shared" si="2"/>
        <v>S13B0188P</v>
      </c>
      <c r="F13" s="80"/>
      <c r="G13" s="58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5"/>
    </row>
    <row r="14" spans="1:18" x14ac:dyDescent="0.2">
      <c r="A14" s="21" t="s">
        <v>16</v>
      </c>
      <c r="B14" s="72" t="s">
        <v>384</v>
      </c>
      <c r="C14" s="72" t="str">
        <f t="shared" si="0"/>
        <v>Lukáš</v>
      </c>
      <c r="D14" s="72">
        <f t="shared" si="1"/>
        <v>0</v>
      </c>
      <c r="E14" s="72" t="str">
        <f t="shared" si="2"/>
        <v>K13B0099P</v>
      </c>
      <c r="F14" s="76" t="s">
        <v>450</v>
      </c>
      <c r="G14" s="58"/>
      <c r="H14" s="11" t="str">
        <f>(LEN(H15)-LEN(SUBSTITUTE(H15,CHAR(10),""))+(LEN(H15)&gt;1)) &amp; " úkolů"</f>
        <v>0 úkolů</v>
      </c>
      <c r="I14" s="11" t="str">
        <f t="shared" ref="I14:Q14" si="6">(LEN(I15)-LEN(SUBSTITUTE(I15,CHAR(10),""))+(LEN(I15)&gt;1)) &amp; " úkolů"</f>
        <v>0 úkolů</v>
      </c>
      <c r="J14" s="11" t="str">
        <f t="shared" si="6"/>
        <v>0 úkolů</v>
      </c>
      <c r="K14" s="11" t="str">
        <f t="shared" si="6"/>
        <v>0 úkolů</v>
      </c>
      <c r="L14" s="11" t="str">
        <f t="shared" si="6"/>
        <v>0 úkolů</v>
      </c>
      <c r="M14" s="11" t="str">
        <f t="shared" si="6"/>
        <v>0 úkolů</v>
      </c>
      <c r="N14" s="11" t="str">
        <f t="shared" si="6"/>
        <v>0 úkolů</v>
      </c>
      <c r="O14" s="11" t="str">
        <f t="shared" si="6"/>
        <v>0 úkolů</v>
      </c>
      <c r="P14" s="11" t="str">
        <f t="shared" si="6"/>
        <v>0 úkolů</v>
      </c>
      <c r="Q14" s="11" t="str">
        <f t="shared" si="6"/>
        <v>0 úkolů</v>
      </c>
      <c r="R14" s="5"/>
    </row>
    <row r="15" spans="1:18" x14ac:dyDescent="0.2">
      <c r="A15" s="22"/>
      <c r="B15" s="72" t="s">
        <v>321</v>
      </c>
      <c r="C15" s="72" t="str">
        <f t="shared" si="0"/>
        <v>Tomáš</v>
      </c>
      <c r="D15" s="72">
        <f t="shared" si="1"/>
        <v>0</v>
      </c>
      <c r="E15" s="72" t="str">
        <f t="shared" si="2"/>
        <v>K13B0045P</v>
      </c>
      <c r="F15" s="76"/>
      <c r="G15" s="58"/>
      <c r="H15" s="75"/>
      <c r="I15" s="75"/>
      <c r="J15" s="74"/>
      <c r="K15" s="74"/>
      <c r="L15" s="74"/>
      <c r="M15" s="74"/>
      <c r="N15" s="74"/>
      <c r="O15" s="74"/>
      <c r="P15" s="74"/>
      <c r="Q15" s="74"/>
      <c r="R15" s="5"/>
    </row>
    <row r="16" spans="1:18" x14ac:dyDescent="0.2">
      <c r="A16" s="22"/>
      <c r="B16" s="72" t="s">
        <v>418</v>
      </c>
      <c r="C16" s="72" t="str">
        <f t="shared" si="0"/>
        <v>Jiří</v>
      </c>
      <c r="D16" s="72">
        <f t="shared" si="1"/>
        <v>0</v>
      </c>
      <c r="E16" s="72" t="str">
        <f t="shared" si="2"/>
        <v>K13B0391P</v>
      </c>
      <c r="F16" s="76"/>
      <c r="G16" s="58"/>
      <c r="H16" s="74"/>
      <c r="I16" s="75"/>
      <c r="J16" s="74"/>
      <c r="K16" s="74"/>
      <c r="L16" s="74"/>
      <c r="M16" s="74"/>
      <c r="N16" s="74"/>
      <c r="O16" s="74"/>
      <c r="P16" s="74"/>
      <c r="Q16" s="74"/>
      <c r="R16" s="5"/>
    </row>
    <row r="17" spans="1:19" x14ac:dyDescent="0.2">
      <c r="A17" s="23"/>
      <c r="B17" s="72"/>
      <c r="C17" s="72" t="e">
        <f t="shared" si="0"/>
        <v>#N/A</v>
      </c>
      <c r="D17" s="72" t="e">
        <f t="shared" si="1"/>
        <v>#N/A</v>
      </c>
      <c r="E17" s="72" t="e">
        <f t="shared" si="2"/>
        <v>#N/A</v>
      </c>
      <c r="F17" s="76"/>
      <c r="G17" s="58"/>
      <c r="H17" s="74"/>
      <c r="I17" s="75"/>
      <c r="J17" s="74"/>
      <c r="K17" s="74"/>
      <c r="L17" s="74"/>
      <c r="M17" s="74"/>
      <c r="N17" s="74"/>
      <c r="O17" s="74"/>
      <c r="P17" s="74"/>
      <c r="Q17" s="74"/>
      <c r="R17" s="5"/>
    </row>
    <row r="18" spans="1:19" x14ac:dyDescent="0.2">
      <c r="A18" s="24" t="s">
        <v>17</v>
      </c>
      <c r="B18" s="72"/>
      <c r="C18" s="72" t="e">
        <f t="shared" si="0"/>
        <v>#N/A</v>
      </c>
      <c r="D18" s="72" t="e">
        <f t="shared" si="1"/>
        <v>#N/A</v>
      </c>
      <c r="E18" s="72" t="e">
        <f t="shared" si="2"/>
        <v>#N/A</v>
      </c>
      <c r="F18" s="76"/>
      <c r="G18" s="58"/>
      <c r="H18" s="59" t="str">
        <f>(LEN(H19)-LEN(SUBSTITUTE(H19,CHAR(10),""))+(LEN(H19)&gt;1)) &amp; " úkolů"</f>
        <v>0 úkolů</v>
      </c>
      <c r="I18" s="59" t="str">
        <f t="shared" ref="I18:Q18" si="7">(LEN(I19)-LEN(SUBSTITUTE(I19,CHAR(10),""))+(LEN(I19)&gt;1)) &amp; " úkolů"</f>
        <v>0 úkolů</v>
      </c>
      <c r="J18" s="59" t="str">
        <f t="shared" si="7"/>
        <v>0 úkolů</v>
      </c>
      <c r="K18" s="59" t="str">
        <f t="shared" si="7"/>
        <v>0 úkolů</v>
      </c>
      <c r="L18" s="59" t="str">
        <f t="shared" si="7"/>
        <v>0 úkolů</v>
      </c>
      <c r="M18" s="59" t="str">
        <f t="shared" si="7"/>
        <v>0 úkolů</v>
      </c>
      <c r="N18" s="59" t="str">
        <f t="shared" si="7"/>
        <v>0 úkolů</v>
      </c>
      <c r="O18" s="59" t="str">
        <f t="shared" si="7"/>
        <v>0 úkolů</v>
      </c>
      <c r="P18" s="59" t="str">
        <f t="shared" si="7"/>
        <v>0 úkolů</v>
      </c>
      <c r="Q18" s="59" t="str">
        <f t="shared" si="7"/>
        <v>0 úkolů</v>
      </c>
      <c r="R18" s="2"/>
      <c r="S18" s="13"/>
    </row>
    <row r="19" spans="1:19" x14ac:dyDescent="0.2">
      <c r="A19" s="25"/>
      <c r="B19" s="72"/>
      <c r="C19" s="72" t="e">
        <f t="shared" si="0"/>
        <v>#N/A</v>
      </c>
      <c r="D19" s="72" t="e">
        <f t="shared" si="1"/>
        <v>#N/A</v>
      </c>
      <c r="E19" s="72" t="e">
        <f t="shared" si="2"/>
        <v>#N/A</v>
      </c>
      <c r="F19" s="76"/>
      <c r="G19" s="58"/>
      <c r="H19" s="75"/>
      <c r="I19" s="75"/>
      <c r="J19" s="74"/>
      <c r="K19" s="74"/>
      <c r="L19" s="74"/>
      <c r="M19" s="74"/>
      <c r="N19" s="74"/>
      <c r="O19" s="74"/>
      <c r="P19" s="74"/>
      <c r="Q19" s="74"/>
      <c r="R19" s="2"/>
      <c r="S19" s="13"/>
    </row>
    <row r="20" spans="1:19" ht="15" customHeight="1" x14ac:dyDescent="0.2">
      <c r="A20" s="25"/>
      <c r="B20" s="72"/>
      <c r="C20" s="72" t="e">
        <f t="shared" si="0"/>
        <v>#N/A</v>
      </c>
      <c r="D20" s="72" t="e">
        <f t="shared" si="1"/>
        <v>#N/A</v>
      </c>
      <c r="E20" s="72" t="e">
        <f t="shared" si="2"/>
        <v>#N/A</v>
      </c>
      <c r="F20" s="76"/>
      <c r="G20" s="58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2"/>
      <c r="S20" s="13"/>
    </row>
    <row r="21" spans="1:19" x14ac:dyDescent="0.2">
      <c r="A21" s="26"/>
      <c r="B21" s="72"/>
      <c r="C21" s="72" t="e">
        <f t="shared" si="0"/>
        <v>#N/A</v>
      </c>
      <c r="D21" s="72" t="e">
        <f t="shared" si="1"/>
        <v>#N/A</v>
      </c>
      <c r="E21" s="72" t="e">
        <f t="shared" si="2"/>
        <v>#N/A</v>
      </c>
      <c r="F21" s="76"/>
      <c r="G21" s="58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2"/>
      <c r="S21" s="13"/>
    </row>
    <row r="22" spans="1:19" x14ac:dyDescent="0.2">
      <c r="A22" s="27" t="s">
        <v>18</v>
      </c>
      <c r="B22" s="72"/>
      <c r="C22" s="72" t="e">
        <f t="shared" si="0"/>
        <v>#N/A</v>
      </c>
      <c r="D22" s="72" t="e">
        <f t="shared" si="1"/>
        <v>#N/A</v>
      </c>
      <c r="E22" s="72" t="e">
        <f t="shared" si="2"/>
        <v>#N/A</v>
      </c>
      <c r="F22" s="77"/>
      <c r="G22" s="58"/>
      <c r="H22" s="60" t="str">
        <f>(LEN(H23)-LEN(SUBSTITUTE(H23,CHAR(10),""))+(LEN(H23)&gt;1)) &amp; " úkolů"</f>
        <v>0 úkolů</v>
      </c>
      <c r="I22" s="60" t="str">
        <f t="shared" ref="I22:Q22" si="8">(LEN(I23)-LEN(SUBSTITUTE(I23,CHAR(10),""))+(LEN(I23)&gt;1)) &amp; " úkolů"</f>
        <v>0 úkolů</v>
      </c>
      <c r="J22" s="60" t="str">
        <f t="shared" si="8"/>
        <v>0 úkolů</v>
      </c>
      <c r="K22" s="60" t="str">
        <f t="shared" si="8"/>
        <v>0 úkolů</v>
      </c>
      <c r="L22" s="60" t="str">
        <f t="shared" si="8"/>
        <v>0 úkolů</v>
      </c>
      <c r="M22" s="60" t="str">
        <f t="shared" si="8"/>
        <v>0 úkolů</v>
      </c>
      <c r="N22" s="60" t="str">
        <f t="shared" si="8"/>
        <v>0 úkolů</v>
      </c>
      <c r="O22" s="60" t="str">
        <f t="shared" si="8"/>
        <v>0 úkolů</v>
      </c>
      <c r="P22" s="60" t="str">
        <f t="shared" si="8"/>
        <v>0 úkolů</v>
      </c>
      <c r="Q22" s="60" t="str">
        <f t="shared" si="8"/>
        <v>0 úkolů</v>
      </c>
      <c r="R22" s="2"/>
      <c r="S22" s="13"/>
    </row>
    <row r="23" spans="1:19" x14ac:dyDescent="0.2">
      <c r="A23" s="28"/>
      <c r="B23" s="72"/>
      <c r="C23" s="72" t="e">
        <f t="shared" si="0"/>
        <v>#N/A</v>
      </c>
      <c r="D23" s="72" t="e">
        <f t="shared" si="1"/>
        <v>#N/A</v>
      </c>
      <c r="E23" s="72" t="e">
        <f t="shared" si="2"/>
        <v>#N/A</v>
      </c>
      <c r="F23" s="76"/>
      <c r="G23" s="58"/>
      <c r="H23" s="75"/>
      <c r="I23" s="75"/>
      <c r="J23" s="74"/>
      <c r="K23" s="74"/>
      <c r="L23" s="74"/>
      <c r="M23" s="74"/>
      <c r="N23" s="74"/>
      <c r="O23" s="74"/>
      <c r="P23" s="74"/>
      <c r="Q23" s="74"/>
      <c r="R23" s="2"/>
      <c r="S23" s="13"/>
    </row>
    <row r="24" spans="1:19" x14ac:dyDescent="0.2">
      <c r="A24" s="28"/>
      <c r="B24" s="72"/>
      <c r="C24" s="72" t="e">
        <f t="shared" si="0"/>
        <v>#N/A</v>
      </c>
      <c r="D24" s="72" t="e">
        <f t="shared" si="1"/>
        <v>#N/A</v>
      </c>
      <c r="E24" s="72" t="e">
        <f t="shared" si="2"/>
        <v>#N/A</v>
      </c>
      <c r="F24" s="76"/>
      <c r="G24" s="58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13"/>
      <c r="S24" s="13"/>
    </row>
    <row r="25" spans="1:19" x14ac:dyDescent="0.2">
      <c r="A25" s="29"/>
      <c r="B25" s="72"/>
      <c r="C25" s="72" t="e">
        <f t="shared" si="0"/>
        <v>#N/A</v>
      </c>
      <c r="D25" s="72" t="e">
        <f t="shared" si="1"/>
        <v>#N/A</v>
      </c>
      <c r="E25" s="72" t="e">
        <f t="shared" si="2"/>
        <v>#N/A</v>
      </c>
      <c r="F25" s="76"/>
      <c r="G25" s="58"/>
      <c r="H25" s="74"/>
      <c r="I25" s="74"/>
      <c r="J25" s="74"/>
      <c r="K25" s="74"/>
      <c r="L25" s="74"/>
      <c r="M25" s="74"/>
      <c r="N25" s="74"/>
      <c r="O25" s="74"/>
      <c r="P25" s="74"/>
      <c r="Q25" s="74"/>
    </row>
    <row r="26" spans="1:19" x14ac:dyDescent="0.2">
      <c r="A26" s="30" t="s">
        <v>20</v>
      </c>
      <c r="B26" s="72"/>
      <c r="C26" s="72" t="e">
        <f t="shared" si="0"/>
        <v>#N/A</v>
      </c>
      <c r="D26" s="72" t="e">
        <f t="shared" si="1"/>
        <v>#N/A</v>
      </c>
      <c r="E26" s="72" t="e">
        <f t="shared" si="2"/>
        <v>#N/A</v>
      </c>
      <c r="F26" s="76"/>
      <c r="G26" s="58"/>
      <c r="H26" s="61" t="str">
        <f>(LEN(H27)-LEN(SUBSTITUTE(H27,CHAR(10),""))+(LEN(H27)&gt;1)) &amp; " úkolů"</f>
        <v>0 úkolů</v>
      </c>
      <c r="I26" s="61" t="str">
        <f t="shared" ref="I26:Q26" si="9">(LEN(I27)-LEN(SUBSTITUTE(I27,CHAR(10),""))+(LEN(I27)&gt;1)) &amp; " úkolů"</f>
        <v>0 úkolů</v>
      </c>
      <c r="J26" s="61" t="str">
        <f t="shared" si="9"/>
        <v>0 úkolů</v>
      </c>
      <c r="K26" s="61" t="str">
        <f t="shared" si="9"/>
        <v>0 úkolů</v>
      </c>
      <c r="L26" s="61" t="str">
        <f t="shared" si="9"/>
        <v>0 úkolů</v>
      </c>
      <c r="M26" s="61" t="str">
        <f t="shared" si="9"/>
        <v>0 úkolů</v>
      </c>
      <c r="N26" s="61" t="str">
        <f t="shared" si="9"/>
        <v>0 úkolů</v>
      </c>
      <c r="O26" s="61" t="str">
        <f t="shared" si="9"/>
        <v>0 úkolů</v>
      </c>
      <c r="P26" s="61" t="str">
        <f t="shared" si="9"/>
        <v>0 úkolů</v>
      </c>
      <c r="Q26" s="61" t="str">
        <f t="shared" si="9"/>
        <v>0 úkolů</v>
      </c>
    </row>
    <row r="27" spans="1:19" x14ac:dyDescent="0.2">
      <c r="A27" s="12"/>
      <c r="B27" s="72"/>
      <c r="C27" s="72" t="e">
        <f t="shared" si="0"/>
        <v>#N/A</v>
      </c>
      <c r="D27" s="72" t="e">
        <f t="shared" si="1"/>
        <v>#N/A</v>
      </c>
      <c r="E27" s="72" t="e">
        <f t="shared" si="2"/>
        <v>#N/A</v>
      </c>
      <c r="F27" s="76"/>
      <c r="G27" s="58"/>
      <c r="H27" s="75"/>
      <c r="I27" s="75"/>
      <c r="J27" s="74"/>
      <c r="K27" s="74"/>
      <c r="L27" s="74"/>
      <c r="M27" s="74"/>
      <c r="N27" s="74"/>
      <c r="O27" s="74"/>
      <c r="P27" s="74"/>
      <c r="Q27" s="74"/>
    </row>
    <row r="28" spans="1:19" x14ac:dyDescent="0.2">
      <c r="A28" s="12"/>
      <c r="B28" s="72"/>
      <c r="C28" s="72" t="e">
        <f t="shared" si="0"/>
        <v>#N/A</v>
      </c>
      <c r="D28" s="72" t="e">
        <f t="shared" si="1"/>
        <v>#N/A</v>
      </c>
      <c r="E28" s="72" t="e">
        <f t="shared" si="2"/>
        <v>#N/A</v>
      </c>
      <c r="F28" s="76"/>
      <c r="G28" s="58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1:19" x14ac:dyDescent="0.2">
      <c r="A29" s="31"/>
      <c r="B29" s="72"/>
      <c r="C29" s="72" t="e">
        <f t="shared" si="0"/>
        <v>#N/A</v>
      </c>
      <c r="D29" s="72" t="e">
        <f t="shared" si="1"/>
        <v>#N/A</v>
      </c>
      <c r="E29" s="72" t="e">
        <f t="shared" si="2"/>
        <v>#N/A</v>
      </c>
      <c r="F29" s="76"/>
      <c r="G29" s="58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1:19" x14ac:dyDescent="0.2">
      <c r="A30" s="62" t="s">
        <v>76</v>
      </c>
      <c r="B30" s="72"/>
      <c r="C30" s="72" t="e">
        <f t="shared" si="0"/>
        <v>#N/A</v>
      </c>
      <c r="D30" s="72" t="e">
        <f t="shared" si="1"/>
        <v>#N/A</v>
      </c>
      <c r="E30" s="72" t="e">
        <f t="shared" si="2"/>
        <v>#N/A</v>
      </c>
      <c r="F30" s="77"/>
      <c r="H30" s="65" t="str">
        <f>(LEN(H31)-LEN(SUBSTITUTE(H31,CHAR(10),""))+(LEN(H31)&gt;1)) &amp; " úkolů"</f>
        <v>0 úkolů</v>
      </c>
      <c r="I30" s="65" t="str">
        <f t="shared" ref="I30:Q30" si="10">(LEN(I31)-LEN(SUBSTITUTE(I31,CHAR(10),""))+(LEN(I31)&gt;1)) &amp; " úkolů"</f>
        <v>0 úkolů</v>
      </c>
      <c r="J30" s="65" t="str">
        <f t="shared" si="10"/>
        <v>0 úkolů</v>
      </c>
      <c r="K30" s="65" t="str">
        <f t="shared" si="10"/>
        <v>0 úkolů</v>
      </c>
      <c r="L30" s="65" t="str">
        <f t="shared" si="10"/>
        <v>0 úkolů</v>
      </c>
      <c r="M30" s="65" t="str">
        <f t="shared" si="10"/>
        <v>0 úkolů</v>
      </c>
      <c r="N30" s="65" t="str">
        <f t="shared" si="10"/>
        <v>0 úkolů</v>
      </c>
      <c r="O30" s="65" t="str">
        <f t="shared" si="10"/>
        <v>0 úkolů</v>
      </c>
      <c r="P30" s="65" t="str">
        <f t="shared" si="10"/>
        <v>0 úkolů</v>
      </c>
      <c r="Q30" s="65" t="str">
        <f t="shared" si="10"/>
        <v>0 úkolů</v>
      </c>
    </row>
    <row r="31" spans="1:19" x14ac:dyDescent="0.2">
      <c r="A31" s="63"/>
      <c r="B31" s="72"/>
      <c r="C31" s="72" t="e">
        <f t="shared" si="0"/>
        <v>#N/A</v>
      </c>
      <c r="D31" s="72" t="e">
        <f t="shared" si="1"/>
        <v>#N/A</v>
      </c>
      <c r="E31" s="72" t="e">
        <f t="shared" si="2"/>
        <v>#N/A</v>
      </c>
      <c r="F31" s="76"/>
      <c r="H31" s="75"/>
      <c r="I31" s="75"/>
      <c r="J31" s="74"/>
      <c r="K31" s="74"/>
      <c r="L31" s="74"/>
      <c r="M31" s="74"/>
      <c r="N31" s="74"/>
      <c r="O31" s="74"/>
      <c r="P31" s="74"/>
      <c r="Q31" s="74"/>
    </row>
    <row r="32" spans="1:19" x14ac:dyDescent="0.2">
      <c r="A32" s="63"/>
      <c r="B32" s="72"/>
      <c r="C32" s="72" t="e">
        <f t="shared" si="0"/>
        <v>#N/A</v>
      </c>
      <c r="D32" s="72" t="e">
        <f t="shared" si="1"/>
        <v>#N/A</v>
      </c>
      <c r="E32" s="72" t="e">
        <f t="shared" si="2"/>
        <v>#N/A</v>
      </c>
      <c r="F32" s="76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1:17" x14ac:dyDescent="0.2">
      <c r="A33" s="64"/>
      <c r="B33" s="72"/>
      <c r="C33" s="72" t="e">
        <f t="shared" si="0"/>
        <v>#N/A</v>
      </c>
      <c r="D33" s="72" t="e">
        <f t="shared" si="1"/>
        <v>#N/A</v>
      </c>
      <c r="E33" s="72" t="e">
        <f t="shared" si="2"/>
        <v>#N/A</v>
      </c>
      <c r="F33" s="76"/>
      <c r="H33" s="74"/>
      <c r="I33" s="74"/>
      <c r="J33" s="74"/>
      <c r="K33" s="74"/>
      <c r="L33" s="74"/>
      <c r="M33" s="74"/>
      <c r="N33" s="74"/>
      <c r="O33" s="74"/>
      <c r="P33" s="74"/>
      <c r="Q33" s="74"/>
    </row>
  </sheetData>
  <sheetProtection algorithmName="SHA-512" hashValue="apw8m9OF1TSlk3g8rk07OryTA/KL/3pPsI092Z5VMhlbd8jBLdIzv4ADtFqMxNqxAHgdY9VJ2MXGIINyGEZqqQ==" saltValue="yvj7qm3zJDrLNjQ/rWQuQg==" spinCount="100000" sheet="1" objects="1" scenarios="1" selectLockedCells="1"/>
  <mergeCells count="88">
    <mergeCell ref="F30:F33"/>
    <mergeCell ref="F26:F29"/>
    <mergeCell ref="F2:F5"/>
    <mergeCell ref="F6:F9"/>
    <mergeCell ref="F10:F13"/>
    <mergeCell ref="F14:F17"/>
    <mergeCell ref="F18:F21"/>
    <mergeCell ref="F22:F2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H7:H9"/>
    <mergeCell ref="I7:I9"/>
    <mergeCell ref="J7:J9"/>
    <mergeCell ref="K7:K9"/>
    <mergeCell ref="L7:L9"/>
    <mergeCell ref="M7:M9"/>
    <mergeCell ref="N7:N9"/>
    <mergeCell ref="O7:O9"/>
    <mergeCell ref="P7:P9"/>
    <mergeCell ref="Q7:Q9"/>
    <mergeCell ref="H11:H13"/>
    <mergeCell ref="I11:I13"/>
    <mergeCell ref="J11:J13"/>
    <mergeCell ref="K11:K13"/>
    <mergeCell ref="L11:L13"/>
    <mergeCell ref="M11:M13"/>
    <mergeCell ref="N11:N13"/>
    <mergeCell ref="O11:O13"/>
    <mergeCell ref="P11:P13"/>
    <mergeCell ref="Q11:Q13"/>
    <mergeCell ref="H15:H17"/>
    <mergeCell ref="I15:I17"/>
    <mergeCell ref="J15:J17"/>
    <mergeCell ref="K15:K17"/>
    <mergeCell ref="L15:L17"/>
    <mergeCell ref="M15:M17"/>
    <mergeCell ref="N15:N17"/>
    <mergeCell ref="O15:O17"/>
    <mergeCell ref="P15:P17"/>
    <mergeCell ref="Q15:Q17"/>
    <mergeCell ref="H19:H21"/>
    <mergeCell ref="I19:I21"/>
    <mergeCell ref="J19:J21"/>
    <mergeCell ref="K19:K21"/>
    <mergeCell ref="L19:L21"/>
    <mergeCell ref="M19:M21"/>
    <mergeCell ref="N19:N21"/>
    <mergeCell ref="O19:O21"/>
    <mergeCell ref="P19:P21"/>
    <mergeCell ref="Q19:Q21"/>
    <mergeCell ref="H23:H25"/>
    <mergeCell ref="I23:I25"/>
    <mergeCell ref="J23:J25"/>
    <mergeCell ref="K23:K25"/>
    <mergeCell ref="L23:L25"/>
    <mergeCell ref="M23:M25"/>
    <mergeCell ref="N23:N25"/>
    <mergeCell ref="O23:O25"/>
    <mergeCell ref="P23:P25"/>
    <mergeCell ref="Q23:Q25"/>
    <mergeCell ref="H27:H29"/>
    <mergeCell ref="I27:I29"/>
    <mergeCell ref="J27:J29"/>
    <mergeCell ref="K27:K29"/>
    <mergeCell ref="L27:L29"/>
    <mergeCell ref="M27:M29"/>
    <mergeCell ref="N27:N29"/>
    <mergeCell ref="O27:O29"/>
    <mergeCell ref="P27:P29"/>
    <mergeCell ref="Q27:Q29"/>
    <mergeCell ref="H31:H33"/>
    <mergeCell ref="I31:I33"/>
    <mergeCell ref="J31:J33"/>
    <mergeCell ref="K31:K33"/>
    <mergeCell ref="L31:L33"/>
    <mergeCell ref="M31:M33"/>
    <mergeCell ref="N31:N33"/>
    <mergeCell ref="O31:O33"/>
    <mergeCell ref="P31:P33"/>
    <mergeCell ref="Q31:Q33"/>
  </mergeCells>
  <conditionalFormatting sqref="C2">
    <cfRule type="containsText" dxfId="37" priority="35" operator="containsText" text="#NENÍ_K_DISPOZICI">
      <formula>NOT(ISERROR(SEARCH("#NENÍ_K_DISPOZICI",C2)))</formula>
    </cfRule>
  </conditionalFormatting>
  <conditionalFormatting sqref="D2">
    <cfRule type="containsText" dxfId="36" priority="34" operator="containsText" text="0">
      <formula>NOT(ISERROR(SEARCH("0",D2)))</formula>
    </cfRule>
  </conditionalFormatting>
  <conditionalFormatting sqref="D3:D33">
    <cfRule type="containsText" dxfId="35" priority="33" operator="containsText" text="0">
      <formula>NOT(ISERROR(SEARCH("0",D3)))</formula>
    </cfRule>
  </conditionalFormatting>
  <conditionalFormatting sqref="H2">
    <cfRule type="containsText" dxfId="34" priority="16" operator="containsText" text="0 úkolů">
      <formula>NOT(ISERROR(SEARCH("0 úkolů",H2)))</formula>
    </cfRule>
  </conditionalFormatting>
  <conditionalFormatting sqref="H6">
    <cfRule type="containsText" dxfId="33" priority="15" operator="containsText" text="0 úkolů">
      <formula>NOT(ISERROR(SEARCH("0 úkolů",H6)))</formula>
    </cfRule>
  </conditionalFormatting>
  <conditionalFormatting sqref="I2:Q2">
    <cfRule type="containsText" dxfId="32" priority="14" operator="containsText" text="0 úkolů">
      <formula>NOT(ISERROR(SEARCH("0 úkolů",I2)))</formula>
    </cfRule>
  </conditionalFormatting>
  <conditionalFormatting sqref="I6:Q6">
    <cfRule type="containsText" dxfId="31" priority="13" operator="containsText" text="0 úkolů">
      <formula>NOT(ISERROR(SEARCH("0 úkolů",I6)))</formula>
    </cfRule>
  </conditionalFormatting>
  <conditionalFormatting sqref="H10">
    <cfRule type="containsText" dxfId="30" priority="12" operator="containsText" text="0 úkolů">
      <formula>NOT(ISERROR(SEARCH("0 úkolů",H10)))</formula>
    </cfRule>
  </conditionalFormatting>
  <conditionalFormatting sqref="I10:Q10">
    <cfRule type="containsText" dxfId="29" priority="11" operator="containsText" text="0 úkolů">
      <formula>NOT(ISERROR(SEARCH("0 úkolů",I10)))</formula>
    </cfRule>
  </conditionalFormatting>
  <conditionalFormatting sqref="H14">
    <cfRule type="containsText" dxfId="28" priority="10" operator="containsText" text="0 úkolů">
      <formula>NOT(ISERROR(SEARCH("0 úkolů",H14)))</formula>
    </cfRule>
  </conditionalFormatting>
  <conditionalFormatting sqref="H18">
    <cfRule type="containsText" dxfId="27" priority="9" operator="containsText" text="0 úkolů">
      <formula>NOT(ISERROR(SEARCH("0 úkolů",H18)))</formula>
    </cfRule>
  </conditionalFormatting>
  <conditionalFormatting sqref="H22">
    <cfRule type="containsText" dxfId="26" priority="8" operator="containsText" text="0 úkolů">
      <formula>NOT(ISERROR(SEARCH("0 úkolů",H22)))</formula>
    </cfRule>
  </conditionalFormatting>
  <conditionalFormatting sqref="H26">
    <cfRule type="containsText" dxfId="25" priority="7" operator="containsText" text="0 úkolů">
      <formula>NOT(ISERROR(SEARCH("0 úkolů",H26)))</formula>
    </cfRule>
  </conditionalFormatting>
  <conditionalFormatting sqref="H30">
    <cfRule type="containsText" dxfId="24" priority="6" operator="containsText" text="0 úkolů">
      <formula>NOT(ISERROR(SEARCH("0 úkolů",H30)))</formula>
    </cfRule>
  </conditionalFormatting>
  <conditionalFormatting sqref="I14:Q14">
    <cfRule type="containsText" dxfId="23" priority="5" operator="containsText" text="0 úkolů">
      <formula>NOT(ISERROR(SEARCH("0 úkolů",I14)))</formula>
    </cfRule>
  </conditionalFormatting>
  <conditionalFormatting sqref="I18:Q18">
    <cfRule type="containsText" dxfId="22" priority="4" operator="containsText" text="0 úkolů">
      <formula>NOT(ISERROR(SEARCH("0 úkolů",I18)))</formula>
    </cfRule>
  </conditionalFormatting>
  <conditionalFormatting sqref="I22:Q22">
    <cfRule type="containsText" dxfId="21" priority="3" operator="containsText" text="0 úkolů">
      <formula>NOT(ISERROR(SEARCH("0 úkolů",I22)))</formula>
    </cfRule>
  </conditionalFormatting>
  <conditionalFormatting sqref="I26:Q26">
    <cfRule type="containsText" dxfId="20" priority="2" operator="containsText" text="0 úkolů">
      <formula>NOT(ISERROR(SEARCH("0 úkolů",I26)))</formula>
    </cfRule>
  </conditionalFormatting>
  <conditionalFormatting sqref="I30:Q30">
    <cfRule type="containsText" dxfId="19" priority="1" operator="containsText" text="0 úkolů">
      <formula>NOT(ISERROR(SEARCH("0 úkolů",I30)))</formula>
    </cfRule>
  </conditionalFormatting>
  <pageMargins left="0.7" right="0.7" top="0.78740157499999996" bottom="0.78740157499999996" header="0.3" footer="0.3"/>
  <pageSetup paperSize="256" orientation="landscape" horizontalDpi="4294967292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Chyba" error="Nastala chyba" promptTitle="Příjmení" prompt="Zvolte příjmení, ostatní informace budou doplněny">
          <x14:formula1>
            <xm:f>Seznam!$B$2:$B$134</xm:f>
          </x14:formula1>
          <xm:sqref>B2:B33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workbookViewId="0">
      <selection activeCell="I27" sqref="I27:I29"/>
    </sheetView>
  </sheetViews>
  <sheetFormatPr defaultRowHeight="12.75" x14ac:dyDescent="0.2"/>
  <cols>
    <col min="2" max="2" width="15.85546875" hidden="1" customWidth="1"/>
    <col min="3" max="3" width="16.42578125" hidden="1" customWidth="1"/>
    <col min="4" max="4" width="8.7109375" hidden="1" customWidth="1"/>
    <col min="5" max="5" width="16.85546875" hidden="1" customWidth="1"/>
    <col min="6" max="6" width="14.85546875" style="69" customWidth="1"/>
    <col min="7" max="7" width="14.85546875" customWidth="1"/>
    <col min="8" max="15" width="21.85546875" customWidth="1"/>
    <col min="16" max="16" width="10.140625" bestFit="1" customWidth="1"/>
    <col min="17" max="17" width="13.140625" customWidth="1"/>
  </cols>
  <sheetData>
    <row r="1" spans="1:18" x14ac:dyDescent="0.2">
      <c r="B1" s="68" t="s">
        <v>92</v>
      </c>
      <c r="C1" s="68" t="s">
        <v>93</v>
      </c>
      <c r="D1" s="68" t="s">
        <v>94</v>
      </c>
      <c r="E1" s="68" t="s">
        <v>95</v>
      </c>
      <c r="H1" t="s">
        <v>4</v>
      </c>
      <c r="I1" s="1" t="s">
        <v>2</v>
      </c>
      <c r="J1" t="s">
        <v>6</v>
      </c>
      <c r="K1" t="s">
        <v>3</v>
      </c>
      <c r="L1" t="s">
        <v>7</v>
      </c>
      <c r="M1" t="s">
        <v>8</v>
      </c>
      <c r="N1" t="s">
        <v>11</v>
      </c>
      <c r="O1" s="1" t="s">
        <v>5</v>
      </c>
      <c r="P1" s="1" t="s">
        <v>10</v>
      </c>
      <c r="Q1" t="s">
        <v>9</v>
      </c>
    </row>
    <row r="2" spans="1:18" x14ac:dyDescent="0.2">
      <c r="A2" s="14" t="s">
        <v>12</v>
      </c>
      <c r="B2" s="72" t="s">
        <v>303</v>
      </c>
      <c r="C2" s="72" t="str">
        <f t="shared" ref="C2:C33" si="0">INDEX(Jméno,MATCH($B2,Příjmení,0))</f>
        <v>Jan</v>
      </c>
      <c r="D2" s="72" t="str">
        <f t="shared" ref="D2:D33" si="1">INDEX(Titul,MATCH($B2,Příjmení,0))</f>
        <v>Bc.</v>
      </c>
      <c r="E2" s="72" t="str">
        <f t="shared" ref="E2:E33" si="2">INDEX(Studiní_číslo,MATCH($B2,Příjmení,0))</f>
        <v>A14N0116P</v>
      </c>
      <c r="F2" s="77" t="s">
        <v>451</v>
      </c>
      <c r="G2" s="40"/>
      <c r="H2" s="9" t="str">
        <f t="shared" ref="H2:Q2" si="3">(LEN(H3)-LEN(SUBSTITUTE(H3,CHAR(10),""))+(LEN(H3)&gt;1)) &amp; " úkolů"</f>
        <v>0 úkolů</v>
      </c>
      <c r="I2" s="9" t="str">
        <f t="shared" si="3"/>
        <v>0 úkolů</v>
      </c>
      <c r="J2" s="9" t="str">
        <f t="shared" si="3"/>
        <v>0 úkolů</v>
      </c>
      <c r="K2" s="9" t="str">
        <f t="shared" si="3"/>
        <v>0 úkolů</v>
      </c>
      <c r="L2" s="9" t="str">
        <f t="shared" si="3"/>
        <v>0 úkolů</v>
      </c>
      <c r="M2" s="9" t="str">
        <f t="shared" si="3"/>
        <v>0 úkolů</v>
      </c>
      <c r="N2" s="9" t="str">
        <f t="shared" si="3"/>
        <v>0 úkolů</v>
      </c>
      <c r="O2" s="9" t="str">
        <f t="shared" si="3"/>
        <v>0 úkolů</v>
      </c>
      <c r="P2" s="9" t="str">
        <f t="shared" si="3"/>
        <v>0 úkolů</v>
      </c>
      <c r="Q2" s="9" t="str">
        <f t="shared" si="3"/>
        <v>0 úkolů</v>
      </c>
      <c r="R2" s="5"/>
    </row>
    <row r="3" spans="1:18" x14ac:dyDescent="0.2">
      <c r="A3" s="8"/>
      <c r="B3" s="72" t="s">
        <v>349</v>
      </c>
      <c r="C3" s="72" t="str">
        <f t="shared" si="0"/>
        <v>Tomáš</v>
      </c>
      <c r="D3" s="72" t="str">
        <f t="shared" si="1"/>
        <v>Bc.</v>
      </c>
      <c r="E3" s="72" t="str">
        <f t="shared" si="2"/>
        <v>A14N0133P</v>
      </c>
      <c r="F3" s="77"/>
      <c r="G3" s="40"/>
      <c r="H3" s="75"/>
      <c r="I3" s="75"/>
      <c r="J3" s="74"/>
      <c r="K3" s="74"/>
      <c r="L3" s="74"/>
      <c r="M3" s="74"/>
      <c r="N3" s="74"/>
      <c r="O3" s="74"/>
      <c r="P3" s="74"/>
      <c r="Q3" s="74"/>
      <c r="R3" s="5"/>
    </row>
    <row r="4" spans="1:18" x14ac:dyDescent="0.2">
      <c r="A4" s="8"/>
      <c r="B4" s="72" t="s">
        <v>373</v>
      </c>
      <c r="C4" s="72" t="str">
        <f t="shared" si="0"/>
        <v>Antonín</v>
      </c>
      <c r="D4" s="72" t="str">
        <f t="shared" si="1"/>
        <v>Bc.</v>
      </c>
      <c r="E4" s="72" t="str">
        <f t="shared" si="2"/>
        <v>A14N0139P</v>
      </c>
      <c r="F4" s="77"/>
      <c r="G4" s="40"/>
      <c r="H4" s="74"/>
      <c r="I4" s="74"/>
      <c r="J4" s="74"/>
      <c r="K4" s="74"/>
      <c r="L4" s="74"/>
      <c r="M4" s="74"/>
      <c r="N4" s="74"/>
      <c r="O4" s="74"/>
      <c r="P4" s="74"/>
      <c r="Q4" s="74"/>
      <c r="R4" s="5"/>
    </row>
    <row r="5" spans="1:18" x14ac:dyDescent="0.2">
      <c r="A5" s="15"/>
      <c r="B5" s="72" t="s">
        <v>421</v>
      </c>
      <c r="C5" s="72" t="str">
        <f t="shared" si="0"/>
        <v>Viktor</v>
      </c>
      <c r="D5" s="72" t="str">
        <f t="shared" si="1"/>
        <v>Bc.</v>
      </c>
      <c r="E5" s="72" t="str">
        <f t="shared" si="2"/>
        <v>A14N0148P</v>
      </c>
      <c r="F5" s="77"/>
      <c r="G5" s="40"/>
      <c r="H5" s="74"/>
      <c r="I5" s="74"/>
      <c r="J5" s="74"/>
      <c r="K5" s="74"/>
      <c r="L5" s="74"/>
      <c r="M5" s="74"/>
      <c r="N5" s="74"/>
      <c r="O5" s="74"/>
      <c r="P5" s="74"/>
      <c r="Q5" s="74"/>
      <c r="R5" s="5"/>
    </row>
    <row r="6" spans="1:18" x14ac:dyDescent="0.2">
      <c r="A6" s="16" t="s">
        <v>13</v>
      </c>
      <c r="B6" s="72" t="s">
        <v>335</v>
      </c>
      <c r="C6" s="72" t="str">
        <f t="shared" si="0"/>
        <v>Pavel</v>
      </c>
      <c r="D6" s="72" t="str">
        <f t="shared" si="1"/>
        <v>Bc.</v>
      </c>
      <c r="E6" s="72" t="str">
        <f t="shared" si="2"/>
        <v>E14N0013P</v>
      </c>
      <c r="F6" s="77" t="s">
        <v>442</v>
      </c>
      <c r="G6" s="58"/>
      <c r="H6" s="73" t="str">
        <f>(LEN(H7)-LEN(SUBSTITUTE(H7,CHAR(10),""))+(LEN(H7)&gt;1)) &amp; " úkolů"</f>
        <v>0 úkolů</v>
      </c>
      <c r="I6" s="73" t="str">
        <f t="shared" ref="I6:Q6" si="4">(LEN(I7)-LEN(SUBSTITUTE(I7,CHAR(10),""))+(LEN(I7)&gt;1)) &amp; " úkolů"</f>
        <v>0 úkolů</v>
      </c>
      <c r="J6" s="73" t="str">
        <f t="shared" si="4"/>
        <v>0 úkolů</v>
      </c>
      <c r="K6" s="73" t="str">
        <f t="shared" si="4"/>
        <v>0 úkolů</v>
      </c>
      <c r="L6" s="73" t="str">
        <f t="shared" si="4"/>
        <v>0 úkolů</v>
      </c>
      <c r="M6" s="73" t="str">
        <f t="shared" si="4"/>
        <v>0 úkolů</v>
      </c>
      <c r="N6" s="73" t="str">
        <f t="shared" si="4"/>
        <v>0 úkolů</v>
      </c>
      <c r="O6" s="73" t="str">
        <f t="shared" si="4"/>
        <v>0 úkolů</v>
      </c>
      <c r="P6" s="73" t="str">
        <f t="shared" si="4"/>
        <v>0 úkolů</v>
      </c>
      <c r="Q6" s="73" t="str">
        <f t="shared" si="4"/>
        <v>0 úkolů</v>
      </c>
      <c r="R6" s="5"/>
    </row>
    <row r="7" spans="1:18" x14ac:dyDescent="0.2">
      <c r="A7" s="7"/>
      <c r="B7" s="72" t="s">
        <v>423</v>
      </c>
      <c r="C7" s="72" t="str">
        <f t="shared" si="0"/>
        <v>Jiří</v>
      </c>
      <c r="D7" s="72" t="str">
        <f t="shared" si="1"/>
        <v>Bc.</v>
      </c>
      <c r="E7" s="72" t="str">
        <f t="shared" si="2"/>
        <v>E14N0127P</v>
      </c>
      <c r="F7" s="76"/>
      <c r="G7" s="58"/>
      <c r="H7" s="75"/>
      <c r="I7" s="75"/>
      <c r="J7" s="74"/>
      <c r="K7" s="74"/>
      <c r="L7" s="74"/>
      <c r="M7" s="74"/>
      <c r="N7" s="74"/>
      <c r="O7" s="74"/>
      <c r="P7" s="74"/>
      <c r="Q7" s="74"/>
      <c r="R7" s="5"/>
    </row>
    <row r="8" spans="1:18" x14ac:dyDescent="0.2">
      <c r="A8" s="7"/>
      <c r="B8" s="72" t="s">
        <v>366</v>
      </c>
      <c r="C8" s="72" t="str">
        <f t="shared" si="0"/>
        <v>Ondřej</v>
      </c>
      <c r="D8" s="72" t="str">
        <f t="shared" si="1"/>
        <v>Bc.</v>
      </c>
      <c r="E8" s="72" t="str">
        <f t="shared" si="2"/>
        <v>E15N0027P</v>
      </c>
      <c r="F8" s="76"/>
      <c r="G8" s="58"/>
      <c r="H8" s="74"/>
      <c r="I8" s="74"/>
      <c r="J8" s="74"/>
      <c r="K8" s="74"/>
      <c r="L8" s="74"/>
      <c r="M8" s="74"/>
      <c r="N8" s="74"/>
      <c r="O8" s="74"/>
      <c r="P8" s="74"/>
      <c r="Q8" s="74"/>
      <c r="R8" s="5"/>
    </row>
    <row r="9" spans="1:18" x14ac:dyDescent="0.2">
      <c r="A9" s="17"/>
      <c r="B9" s="72" t="s">
        <v>382</v>
      </c>
      <c r="C9" s="72" t="str">
        <f t="shared" si="0"/>
        <v>Milan</v>
      </c>
      <c r="D9" s="72" t="str">
        <f t="shared" si="1"/>
        <v>Bc.</v>
      </c>
      <c r="E9" s="72" t="str">
        <f t="shared" si="2"/>
        <v>E15N0038P</v>
      </c>
      <c r="F9" s="76"/>
      <c r="G9" s="58"/>
      <c r="H9" s="74"/>
      <c r="I9" s="74"/>
      <c r="J9" s="74"/>
      <c r="K9" s="74"/>
      <c r="L9" s="74"/>
      <c r="M9" s="74"/>
      <c r="N9" s="74"/>
      <c r="O9" s="74"/>
      <c r="P9" s="74"/>
      <c r="Q9" s="74"/>
      <c r="R9" s="5"/>
    </row>
    <row r="10" spans="1:18" x14ac:dyDescent="0.2">
      <c r="A10" s="18" t="s">
        <v>15</v>
      </c>
      <c r="B10" s="72"/>
      <c r="C10" s="72" t="e">
        <f t="shared" si="0"/>
        <v>#N/A</v>
      </c>
      <c r="D10" s="72" t="e">
        <f t="shared" si="1"/>
        <v>#N/A</v>
      </c>
      <c r="E10" s="72" t="e">
        <f t="shared" si="2"/>
        <v>#N/A</v>
      </c>
      <c r="F10" s="77"/>
      <c r="G10" s="58"/>
      <c r="H10" s="10" t="str">
        <f>(LEN(H11)-LEN(SUBSTITUTE(H11,CHAR(10),""))+(LEN(H11)&gt;1)) &amp; " úkolů"</f>
        <v>0 úkolů</v>
      </c>
      <c r="I10" s="10" t="str">
        <f t="shared" ref="I10:Q10" si="5">(LEN(I11)-LEN(SUBSTITUTE(I11,CHAR(10),""))+(LEN(I11)&gt;1)) &amp; " úkolů"</f>
        <v>0 úkolů</v>
      </c>
      <c r="J10" s="10" t="str">
        <f t="shared" si="5"/>
        <v>0 úkolů</v>
      </c>
      <c r="K10" s="10" t="str">
        <f t="shared" si="5"/>
        <v>0 úkolů</v>
      </c>
      <c r="L10" s="10" t="str">
        <f t="shared" si="5"/>
        <v>0 úkolů</v>
      </c>
      <c r="M10" s="10" t="str">
        <f t="shared" si="5"/>
        <v>0 úkolů</v>
      </c>
      <c r="N10" s="10" t="str">
        <f t="shared" si="5"/>
        <v>0 úkolů</v>
      </c>
      <c r="O10" s="10" t="str">
        <f t="shared" si="5"/>
        <v>0 úkolů</v>
      </c>
      <c r="P10" s="10" t="str">
        <f t="shared" si="5"/>
        <v>0 úkolů</v>
      </c>
      <c r="Q10" s="10" t="str">
        <f t="shared" si="5"/>
        <v>0 úkolů</v>
      </c>
      <c r="R10" s="5"/>
    </row>
    <row r="11" spans="1:18" x14ac:dyDescent="0.2">
      <c r="A11" s="19"/>
      <c r="B11" s="72"/>
      <c r="C11" s="72" t="e">
        <f t="shared" si="0"/>
        <v>#N/A</v>
      </c>
      <c r="D11" s="72" t="e">
        <f t="shared" si="1"/>
        <v>#N/A</v>
      </c>
      <c r="E11" s="72" t="e">
        <f t="shared" si="2"/>
        <v>#N/A</v>
      </c>
      <c r="F11" s="76"/>
      <c r="G11" s="58"/>
      <c r="H11" s="75"/>
      <c r="I11" s="75"/>
      <c r="J11" s="74"/>
      <c r="K11" s="74"/>
      <c r="L11" s="74"/>
      <c r="M11" s="74"/>
      <c r="N11" s="74"/>
      <c r="O11" s="74"/>
      <c r="P11" s="74"/>
      <c r="Q11" s="74"/>
      <c r="R11" s="5"/>
    </row>
    <row r="12" spans="1:18" x14ac:dyDescent="0.2">
      <c r="A12" s="19"/>
      <c r="B12" s="72"/>
      <c r="C12" s="72" t="e">
        <f t="shared" si="0"/>
        <v>#N/A</v>
      </c>
      <c r="D12" s="72" t="e">
        <f t="shared" si="1"/>
        <v>#N/A</v>
      </c>
      <c r="E12" s="72" t="e">
        <f t="shared" si="2"/>
        <v>#N/A</v>
      </c>
      <c r="F12" s="76"/>
      <c r="G12" s="58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5"/>
    </row>
    <row r="13" spans="1:18" x14ac:dyDescent="0.2">
      <c r="A13" s="20"/>
      <c r="B13" s="72"/>
      <c r="C13" s="72" t="e">
        <f t="shared" si="0"/>
        <v>#N/A</v>
      </c>
      <c r="D13" s="72" t="e">
        <f t="shared" si="1"/>
        <v>#N/A</v>
      </c>
      <c r="E13" s="72" t="e">
        <f t="shared" si="2"/>
        <v>#N/A</v>
      </c>
      <c r="F13" s="76"/>
      <c r="G13" s="58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5"/>
    </row>
    <row r="14" spans="1:18" x14ac:dyDescent="0.2">
      <c r="A14" s="21" t="s">
        <v>16</v>
      </c>
      <c r="B14" s="72" t="s">
        <v>302</v>
      </c>
      <c r="C14" s="72" t="str">
        <f t="shared" si="0"/>
        <v>Gabriela</v>
      </c>
      <c r="D14" s="72">
        <f t="shared" si="1"/>
        <v>0</v>
      </c>
      <c r="E14" s="72" t="str">
        <f t="shared" si="2"/>
        <v>K15B0002P</v>
      </c>
      <c r="F14" s="78" t="s">
        <v>452</v>
      </c>
      <c r="G14" s="58"/>
      <c r="H14" s="11" t="str">
        <f>(LEN(H15)-LEN(SUBSTITUTE(H15,CHAR(10),""))+(LEN(H15)&gt;1)) &amp; " úkolů"</f>
        <v>0 úkolů</v>
      </c>
      <c r="I14" s="11" t="str">
        <f t="shared" ref="I14:Q14" si="6">(LEN(I15)-LEN(SUBSTITUTE(I15,CHAR(10),""))+(LEN(I15)&gt;1)) &amp; " úkolů"</f>
        <v>0 úkolů</v>
      </c>
      <c r="J14" s="11" t="str">
        <f t="shared" si="6"/>
        <v>0 úkolů</v>
      </c>
      <c r="K14" s="11" t="str">
        <f t="shared" si="6"/>
        <v>0 úkolů</v>
      </c>
      <c r="L14" s="11" t="str">
        <f t="shared" si="6"/>
        <v>0 úkolů</v>
      </c>
      <c r="M14" s="11" t="str">
        <f t="shared" si="6"/>
        <v>0 úkolů</v>
      </c>
      <c r="N14" s="11" t="str">
        <f t="shared" si="6"/>
        <v>0 úkolů</v>
      </c>
      <c r="O14" s="11" t="str">
        <f t="shared" si="6"/>
        <v>0 úkolů</v>
      </c>
      <c r="P14" s="11" t="str">
        <f t="shared" si="6"/>
        <v>0 úkolů</v>
      </c>
      <c r="Q14" s="11" t="str">
        <f t="shared" si="6"/>
        <v>0 úkolů</v>
      </c>
      <c r="R14" s="5"/>
    </row>
    <row r="15" spans="1:18" x14ac:dyDescent="0.2">
      <c r="A15" s="22"/>
      <c r="B15" s="72" t="s">
        <v>304</v>
      </c>
      <c r="C15" s="72" t="str">
        <f t="shared" si="0"/>
        <v>Alžběta</v>
      </c>
      <c r="D15" s="72">
        <f t="shared" si="1"/>
        <v>0</v>
      </c>
      <c r="E15" s="72" t="str">
        <f t="shared" si="2"/>
        <v>K15B0010P</v>
      </c>
      <c r="F15" s="79"/>
      <c r="G15" s="58"/>
      <c r="H15" s="75"/>
      <c r="I15" s="75"/>
      <c r="J15" s="74"/>
      <c r="K15" s="74"/>
      <c r="L15" s="74"/>
      <c r="M15" s="74"/>
      <c r="N15" s="74"/>
      <c r="O15" s="74"/>
      <c r="P15" s="74"/>
      <c r="Q15" s="74"/>
      <c r="R15" s="5"/>
    </row>
    <row r="16" spans="1:18" x14ac:dyDescent="0.2">
      <c r="A16" s="22"/>
      <c r="B16" s="72" t="s">
        <v>394</v>
      </c>
      <c r="C16" s="72" t="str">
        <f t="shared" si="0"/>
        <v>Ondřej</v>
      </c>
      <c r="D16" s="72">
        <f t="shared" si="1"/>
        <v>0</v>
      </c>
      <c r="E16" s="72" t="str">
        <f t="shared" si="2"/>
        <v>A12B0705P</v>
      </c>
      <c r="F16" s="79"/>
      <c r="G16" s="58"/>
      <c r="H16" s="74"/>
      <c r="I16" s="75"/>
      <c r="J16" s="74"/>
      <c r="K16" s="74"/>
      <c r="L16" s="74"/>
      <c r="M16" s="74"/>
      <c r="N16" s="74"/>
      <c r="O16" s="74"/>
      <c r="P16" s="74"/>
      <c r="Q16" s="74"/>
      <c r="R16" s="5"/>
    </row>
    <row r="17" spans="1:19" x14ac:dyDescent="0.2">
      <c r="A17" s="23"/>
      <c r="B17" s="72" t="s">
        <v>415</v>
      </c>
      <c r="C17" s="72" t="str">
        <f t="shared" si="0"/>
        <v>Alena</v>
      </c>
      <c r="D17" s="72">
        <f t="shared" si="1"/>
        <v>0</v>
      </c>
      <c r="E17" s="72" t="str">
        <f t="shared" si="2"/>
        <v>A12B0526P</v>
      </c>
      <c r="F17" s="80"/>
      <c r="G17" s="58"/>
      <c r="H17" s="74"/>
      <c r="I17" s="75"/>
      <c r="J17" s="74"/>
      <c r="K17" s="74"/>
      <c r="L17" s="74"/>
      <c r="M17" s="74"/>
      <c r="N17" s="74"/>
      <c r="O17" s="74"/>
      <c r="P17" s="74"/>
      <c r="Q17" s="74"/>
      <c r="R17" s="5"/>
    </row>
    <row r="18" spans="1:19" x14ac:dyDescent="0.2">
      <c r="A18" s="24" t="s">
        <v>17</v>
      </c>
      <c r="B18" s="72"/>
      <c r="C18" s="72" t="e">
        <f t="shared" si="0"/>
        <v>#N/A</v>
      </c>
      <c r="D18" s="72" t="e">
        <f t="shared" si="1"/>
        <v>#N/A</v>
      </c>
      <c r="E18" s="72" t="e">
        <f t="shared" si="2"/>
        <v>#N/A</v>
      </c>
      <c r="F18" s="77"/>
      <c r="G18" s="58"/>
      <c r="H18" s="59" t="str">
        <f>(LEN(H19)-LEN(SUBSTITUTE(H19,CHAR(10),""))+(LEN(H19)&gt;1)) &amp; " úkolů"</f>
        <v>0 úkolů</v>
      </c>
      <c r="I18" s="59" t="str">
        <f t="shared" ref="I18:Q18" si="7">(LEN(I19)-LEN(SUBSTITUTE(I19,CHAR(10),""))+(LEN(I19)&gt;1)) &amp; " úkolů"</f>
        <v>0 úkolů</v>
      </c>
      <c r="J18" s="59" t="str">
        <f t="shared" si="7"/>
        <v>0 úkolů</v>
      </c>
      <c r="K18" s="59" t="str">
        <f t="shared" si="7"/>
        <v>0 úkolů</v>
      </c>
      <c r="L18" s="59" t="str">
        <f t="shared" si="7"/>
        <v>0 úkolů</v>
      </c>
      <c r="M18" s="59" t="str">
        <f t="shared" si="7"/>
        <v>0 úkolů</v>
      </c>
      <c r="N18" s="59" t="str">
        <f t="shared" si="7"/>
        <v>0 úkolů</v>
      </c>
      <c r="O18" s="59" t="str">
        <f t="shared" si="7"/>
        <v>0 úkolů</v>
      </c>
      <c r="P18" s="59" t="str">
        <f t="shared" si="7"/>
        <v>0 úkolů</v>
      </c>
      <c r="Q18" s="59" t="str">
        <f t="shared" si="7"/>
        <v>0 úkolů</v>
      </c>
      <c r="R18" s="2"/>
      <c r="S18" s="13"/>
    </row>
    <row r="19" spans="1:19" x14ac:dyDescent="0.2">
      <c r="A19" s="25"/>
      <c r="B19" s="72"/>
      <c r="C19" s="72" t="e">
        <f t="shared" si="0"/>
        <v>#N/A</v>
      </c>
      <c r="D19" s="72" t="e">
        <f t="shared" si="1"/>
        <v>#N/A</v>
      </c>
      <c r="E19" s="72" t="e">
        <f t="shared" si="2"/>
        <v>#N/A</v>
      </c>
      <c r="F19" s="76"/>
      <c r="G19" s="58"/>
      <c r="H19" s="75"/>
      <c r="I19" s="75"/>
      <c r="J19" s="74"/>
      <c r="K19" s="74"/>
      <c r="L19" s="74"/>
      <c r="M19" s="74"/>
      <c r="N19" s="74"/>
      <c r="O19" s="74"/>
      <c r="P19" s="74"/>
      <c r="Q19" s="74"/>
      <c r="R19" s="2"/>
      <c r="S19" s="13"/>
    </row>
    <row r="20" spans="1:19" ht="15" customHeight="1" x14ac:dyDescent="0.2">
      <c r="A20" s="25"/>
      <c r="B20" s="72"/>
      <c r="C20" s="72" t="e">
        <f t="shared" si="0"/>
        <v>#N/A</v>
      </c>
      <c r="D20" s="72" t="e">
        <f t="shared" si="1"/>
        <v>#N/A</v>
      </c>
      <c r="E20" s="72" t="e">
        <f t="shared" si="2"/>
        <v>#N/A</v>
      </c>
      <c r="F20" s="76"/>
      <c r="G20" s="58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2"/>
      <c r="S20" s="13"/>
    </row>
    <row r="21" spans="1:19" x14ac:dyDescent="0.2">
      <c r="A21" s="26"/>
      <c r="B21" s="72"/>
      <c r="C21" s="72" t="e">
        <f t="shared" si="0"/>
        <v>#N/A</v>
      </c>
      <c r="D21" s="72" t="e">
        <f t="shared" si="1"/>
        <v>#N/A</v>
      </c>
      <c r="E21" s="72" t="e">
        <f t="shared" si="2"/>
        <v>#N/A</v>
      </c>
      <c r="F21" s="76"/>
      <c r="G21" s="58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2"/>
      <c r="S21" s="13"/>
    </row>
    <row r="22" spans="1:19" x14ac:dyDescent="0.2">
      <c r="A22" s="27" t="s">
        <v>18</v>
      </c>
      <c r="B22" s="72"/>
      <c r="C22" s="72" t="e">
        <f t="shared" si="0"/>
        <v>#N/A</v>
      </c>
      <c r="D22" s="72" t="e">
        <f t="shared" si="1"/>
        <v>#N/A</v>
      </c>
      <c r="E22" s="72" t="e">
        <f t="shared" si="2"/>
        <v>#N/A</v>
      </c>
      <c r="F22" s="77"/>
      <c r="G22" s="58"/>
      <c r="H22" s="60" t="str">
        <f>(LEN(H23)-LEN(SUBSTITUTE(H23,CHAR(10),""))+(LEN(H23)&gt;1)) &amp; " úkolů"</f>
        <v>0 úkolů</v>
      </c>
      <c r="I22" s="60" t="str">
        <f t="shared" ref="I22:Q22" si="8">(LEN(I23)-LEN(SUBSTITUTE(I23,CHAR(10),""))+(LEN(I23)&gt;1)) &amp; " úkolů"</f>
        <v>0 úkolů</v>
      </c>
      <c r="J22" s="60" t="str">
        <f t="shared" si="8"/>
        <v>0 úkolů</v>
      </c>
      <c r="K22" s="60" t="str">
        <f t="shared" si="8"/>
        <v>0 úkolů</v>
      </c>
      <c r="L22" s="60" t="str">
        <f t="shared" si="8"/>
        <v>0 úkolů</v>
      </c>
      <c r="M22" s="60" t="str">
        <f t="shared" si="8"/>
        <v>0 úkolů</v>
      </c>
      <c r="N22" s="60" t="str">
        <f t="shared" si="8"/>
        <v>0 úkolů</v>
      </c>
      <c r="O22" s="60" t="str">
        <f t="shared" si="8"/>
        <v>0 úkolů</v>
      </c>
      <c r="P22" s="60" t="str">
        <f t="shared" si="8"/>
        <v>0 úkolů</v>
      </c>
      <c r="Q22" s="60" t="str">
        <f t="shared" si="8"/>
        <v>0 úkolů</v>
      </c>
      <c r="R22" s="2"/>
      <c r="S22" s="13"/>
    </row>
    <row r="23" spans="1:19" x14ac:dyDescent="0.2">
      <c r="A23" s="28"/>
      <c r="B23" s="72"/>
      <c r="C23" s="72" t="e">
        <f t="shared" si="0"/>
        <v>#N/A</v>
      </c>
      <c r="D23" s="72" t="e">
        <f t="shared" si="1"/>
        <v>#N/A</v>
      </c>
      <c r="E23" s="72" t="e">
        <f t="shared" si="2"/>
        <v>#N/A</v>
      </c>
      <c r="F23" s="76"/>
      <c r="G23" s="58"/>
      <c r="H23" s="75"/>
      <c r="I23" s="75"/>
      <c r="J23" s="74"/>
      <c r="K23" s="74"/>
      <c r="L23" s="74"/>
      <c r="M23" s="74"/>
      <c r="N23" s="74"/>
      <c r="O23" s="74"/>
      <c r="P23" s="74"/>
      <c r="Q23" s="74"/>
      <c r="R23" s="2"/>
      <c r="S23" s="13"/>
    </row>
    <row r="24" spans="1:19" x14ac:dyDescent="0.2">
      <c r="A24" s="28"/>
      <c r="B24" s="72"/>
      <c r="C24" s="72" t="e">
        <f t="shared" si="0"/>
        <v>#N/A</v>
      </c>
      <c r="D24" s="72" t="e">
        <f t="shared" si="1"/>
        <v>#N/A</v>
      </c>
      <c r="E24" s="72" t="e">
        <f t="shared" si="2"/>
        <v>#N/A</v>
      </c>
      <c r="F24" s="76"/>
      <c r="G24" s="58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13"/>
      <c r="S24" s="13"/>
    </row>
    <row r="25" spans="1:19" x14ac:dyDescent="0.2">
      <c r="A25" s="29"/>
      <c r="B25" s="72"/>
      <c r="C25" s="72" t="e">
        <f t="shared" si="0"/>
        <v>#N/A</v>
      </c>
      <c r="D25" s="72" t="e">
        <f t="shared" si="1"/>
        <v>#N/A</v>
      </c>
      <c r="E25" s="72" t="e">
        <f t="shared" si="2"/>
        <v>#N/A</v>
      </c>
      <c r="F25" s="76"/>
      <c r="G25" s="58"/>
      <c r="H25" s="74"/>
      <c r="I25" s="74"/>
      <c r="J25" s="74"/>
      <c r="K25" s="74"/>
      <c r="L25" s="74"/>
      <c r="M25" s="74"/>
      <c r="N25" s="74"/>
      <c r="O25" s="74"/>
      <c r="P25" s="74"/>
      <c r="Q25" s="74"/>
    </row>
    <row r="26" spans="1:19" x14ac:dyDescent="0.2">
      <c r="A26" s="30" t="s">
        <v>20</v>
      </c>
      <c r="B26" s="72"/>
      <c r="C26" s="72" t="e">
        <f t="shared" si="0"/>
        <v>#N/A</v>
      </c>
      <c r="D26" s="72" t="e">
        <f t="shared" si="1"/>
        <v>#N/A</v>
      </c>
      <c r="E26" s="72" t="e">
        <f t="shared" si="2"/>
        <v>#N/A</v>
      </c>
      <c r="F26" s="77"/>
      <c r="G26" s="58"/>
      <c r="H26" s="61" t="str">
        <f>(LEN(H27)-LEN(SUBSTITUTE(H27,CHAR(10),""))+(LEN(H27)&gt;1)) &amp; " úkolů"</f>
        <v>0 úkolů</v>
      </c>
      <c r="I26" s="61" t="str">
        <f t="shared" ref="I26:Q26" si="9">(LEN(I27)-LEN(SUBSTITUTE(I27,CHAR(10),""))+(LEN(I27)&gt;1)) &amp; " úkolů"</f>
        <v>0 úkolů</v>
      </c>
      <c r="J26" s="61" t="str">
        <f t="shared" si="9"/>
        <v>0 úkolů</v>
      </c>
      <c r="K26" s="61" t="str">
        <f t="shared" si="9"/>
        <v>0 úkolů</v>
      </c>
      <c r="L26" s="61" t="str">
        <f t="shared" si="9"/>
        <v>0 úkolů</v>
      </c>
      <c r="M26" s="61" t="str">
        <f t="shared" si="9"/>
        <v>0 úkolů</v>
      </c>
      <c r="N26" s="61" t="str">
        <f t="shared" si="9"/>
        <v>0 úkolů</v>
      </c>
      <c r="O26" s="61" t="str">
        <f t="shared" si="9"/>
        <v>0 úkolů</v>
      </c>
      <c r="P26" s="61" t="str">
        <f t="shared" si="9"/>
        <v>0 úkolů</v>
      </c>
      <c r="Q26" s="61" t="str">
        <f t="shared" si="9"/>
        <v>0 úkolů</v>
      </c>
    </row>
    <row r="27" spans="1:19" x14ac:dyDescent="0.2">
      <c r="A27" s="12"/>
      <c r="B27" s="72"/>
      <c r="C27" s="72" t="e">
        <f t="shared" si="0"/>
        <v>#N/A</v>
      </c>
      <c r="D27" s="72" t="e">
        <f t="shared" si="1"/>
        <v>#N/A</v>
      </c>
      <c r="E27" s="72" t="e">
        <f t="shared" si="2"/>
        <v>#N/A</v>
      </c>
      <c r="F27" s="76"/>
      <c r="G27" s="58"/>
      <c r="H27" s="75"/>
      <c r="I27" s="75"/>
      <c r="J27" s="74"/>
      <c r="K27" s="74"/>
      <c r="L27" s="74"/>
      <c r="M27" s="74"/>
      <c r="N27" s="74"/>
      <c r="O27" s="74"/>
      <c r="P27" s="74"/>
      <c r="Q27" s="74"/>
    </row>
    <row r="28" spans="1:19" x14ac:dyDescent="0.2">
      <c r="A28" s="12"/>
      <c r="B28" s="72"/>
      <c r="C28" s="72" t="e">
        <f t="shared" si="0"/>
        <v>#N/A</v>
      </c>
      <c r="D28" s="72" t="e">
        <f t="shared" si="1"/>
        <v>#N/A</v>
      </c>
      <c r="E28" s="72" t="e">
        <f t="shared" si="2"/>
        <v>#N/A</v>
      </c>
      <c r="F28" s="76"/>
      <c r="G28" s="58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1:19" x14ac:dyDescent="0.2">
      <c r="A29" s="31"/>
      <c r="B29" s="72"/>
      <c r="C29" s="72" t="e">
        <f t="shared" si="0"/>
        <v>#N/A</v>
      </c>
      <c r="D29" s="72" t="e">
        <f t="shared" si="1"/>
        <v>#N/A</v>
      </c>
      <c r="E29" s="72" t="e">
        <f t="shared" si="2"/>
        <v>#N/A</v>
      </c>
      <c r="F29" s="76"/>
      <c r="G29" s="58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1:19" x14ac:dyDescent="0.2">
      <c r="A30" s="62" t="s">
        <v>76</v>
      </c>
      <c r="B30" s="72"/>
      <c r="C30" s="72" t="e">
        <f t="shared" si="0"/>
        <v>#N/A</v>
      </c>
      <c r="D30" s="72" t="e">
        <f t="shared" si="1"/>
        <v>#N/A</v>
      </c>
      <c r="E30" s="72" t="e">
        <f t="shared" si="2"/>
        <v>#N/A</v>
      </c>
      <c r="F30" s="77"/>
      <c r="H30" s="65" t="str">
        <f>(LEN(H31)-LEN(SUBSTITUTE(H31,CHAR(10),""))+(LEN(H31)&gt;1)) &amp; " úkolů"</f>
        <v>0 úkolů</v>
      </c>
      <c r="I30" s="65" t="str">
        <f t="shared" ref="I30:Q30" si="10">(LEN(I31)-LEN(SUBSTITUTE(I31,CHAR(10),""))+(LEN(I31)&gt;1)) &amp; " úkolů"</f>
        <v>0 úkolů</v>
      </c>
      <c r="J30" s="65" t="str">
        <f t="shared" si="10"/>
        <v>0 úkolů</v>
      </c>
      <c r="K30" s="65" t="str">
        <f t="shared" si="10"/>
        <v>0 úkolů</v>
      </c>
      <c r="L30" s="65" t="str">
        <f t="shared" si="10"/>
        <v>0 úkolů</v>
      </c>
      <c r="M30" s="65" t="str">
        <f t="shared" si="10"/>
        <v>0 úkolů</v>
      </c>
      <c r="N30" s="65" t="str">
        <f t="shared" si="10"/>
        <v>0 úkolů</v>
      </c>
      <c r="O30" s="65" t="str">
        <f t="shared" si="10"/>
        <v>0 úkolů</v>
      </c>
      <c r="P30" s="65" t="str">
        <f t="shared" si="10"/>
        <v>0 úkolů</v>
      </c>
      <c r="Q30" s="65" t="str">
        <f t="shared" si="10"/>
        <v>0 úkolů</v>
      </c>
    </row>
    <row r="31" spans="1:19" x14ac:dyDescent="0.2">
      <c r="A31" s="63"/>
      <c r="B31" s="72"/>
      <c r="C31" s="72" t="e">
        <f t="shared" si="0"/>
        <v>#N/A</v>
      </c>
      <c r="D31" s="72" t="e">
        <f t="shared" si="1"/>
        <v>#N/A</v>
      </c>
      <c r="E31" s="72" t="e">
        <f t="shared" si="2"/>
        <v>#N/A</v>
      </c>
      <c r="F31" s="76"/>
      <c r="H31" s="75"/>
      <c r="I31" s="75"/>
      <c r="J31" s="74"/>
      <c r="K31" s="74"/>
      <c r="L31" s="74"/>
      <c r="M31" s="74"/>
      <c r="N31" s="74"/>
      <c r="O31" s="74"/>
      <c r="P31" s="74"/>
      <c r="Q31" s="74"/>
    </row>
    <row r="32" spans="1:19" x14ac:dyDescent="0.2">
      <c r="A32" s="63"/>
      <c r="B32" s="72"/>
      <c r="C32" s="72" t="e">
        <f t="shared" si="0"/>
        <v>#N/A</v>
      </c>
      <c r="D32" s="72" t="e">
        <f t="shared" si="1"/>
        <v>#N/A</v>
      </c>
      <c r="E32" s="72" t="e">
        <f t="shared" si="2"/>
        <v>#N/A</v>
      </c>
      <c r="F32" s="76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1:17" x14ac:dyDescent="0.2">
      <c r="A33" s="64"/>
      <c r="B33" s="72"/>
      <c r="C33" s="72" t="e">
        <f t="shared" si="0"/>
        <v>#N/A</v>
      </c>
      <c r="D33" s="72" t="e">
        <f t="shared" si="1"/>
        <v>#N/A</v>
      </c>
      <c r="E33" s="72" t="e">
        <f t="shared" si="2"/>
        <v>#N/A</v>
      </c>
      <c r="F33" s="76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6" spans="1:17" x14ac:dyDescent="0.2">
      <c r="F36" s="70"/>
    </row>
    <row r="37" spans="1:17" x14ac:dyDescent="0.2">
      <c r="F37" s="70"/>
    </row>
    <row r="38" spans="1:17" x14ac:dyDescent="0.2">
      <c r="F38" s="70"/>
    </row>
    <row r="39" spans="1:17" x14ac:dyDescent="0.2">
      <c r="F39" s="70"/>
    </row>
  </sheetData>
  <sheetProtection algorithmName="SHA-512" hashValue="XFQbafivQN9Bscgh7Q8FroJoevPZbJrC2fDGUOC48ofUApBn2BkDwE7g0i+ggd1+9y/pswPyE3gT/b39xKyNzw==" saltValue="6IVewkm2J8LgcDs5rXuPhA==" spinCount="100000" sheet="1" objects="1" scenarios="1" selectLockedCells="1"/>
  <mergeCells count="88">
    <mergeCell ref="F30:F33"/>
    <mergeCell ref="F26:F29"/>
    <mergeCell ref="F2:F5"/>
    <mergeCell ref="F6:F9"/>
    <mergeCell ref="F10:F13"/>
    <mergeCell ref="F14:F17"/>
    <mergeCell ref="F18:F21"/>
    <mergeCell ref="F22:F2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H7:H9"/>
    <mergeCell ref="I7:I9"/>
    <mergeCell ref="J7:J9"/>
    <mergeCell ref="K7:K9"/>
    <mergeCell ref="L7:L9"/>
    <mergeCell ref="M7:M9"/>
    <mergeCell ref="N7:N9"/>
    <mergeCell ref="O7:O9"/>
    <mergeCell ref="P7:P9"/>
    <mergeCell ref="Q7:Q9"/>
    <mergeCell ref="H11:H13"/>
    <mergeCell ref="I11:I13"/>
    <mergeCell ref="J11:J13"/>
    <mergeCell ref="K11:K13"/>
    <mergeCell ref="L11:L13"/>
    <mergeCell ref="M11:M13"/>
    <mergeCell ref="N11:N13"/>
    <mergeCell ref="O11:O13"/>
    <mergeCell ref="P11:P13"/>
    <mergeCell ref="Q11:Q13"/>
    <mergeCell ref="H15:H17"/>
    <mergeCell ref="I15:I17"/>
    <mergeCell ref="J15:J17"/>
    <mergeCell ref="K15:K17"/>
    <mergeCell ref="L15:L17"/>
    <mergeCell ref="M15:M17"/>
    <mergeCell ref="N15:N17"/>
    <mergeCell ref="O15:O17"/>
    <mergeCell ref="P15:P17"/>
    <mergeCell ref="Q15:Q17"/>
    <mergeCell ref="H19:H21"/>
    <mergeCell ref="I19:I21"/>
    <mergeCell ref="J19:J21"/>
    <mergeCell ref="K19:K21"/>
    <mergeCell ref="L19:L21"/>
    <mergeCell ref="M19:M21"/>
    <mergeCell ref="N19:N21"/>
    <mergeCell ref="O19:O21"/>
    <mergeCell ref="P19:P21"/>
    <mergeCell ref="Q19:Q21"/>
    <mergeCell ref="H23:H25"/>
    <mergeCell ref="I23:I25"/>
    <mergeCell ref="J23:J25"/>
    <mergeCell ref="K23:K25"/>
    <mergeCell ref="L23:L25"/>
    <mergeCell ref="M23:M25"/>
    <mergeCell ref="N23:N25"/>
    <mergeCell ref="O23:O25"/>
    <mergeCell ref="P23:P25"/>
    <mergeCell ref="Q23:Q25"/>
    <mergeCell ref="H27:H29"/>
    <mergeCell ref="I27:I29"/>
    <mergeCell ref="J27:J29"/>
    <mergeCell ref="K27:K29"/>
    <mergeCell ref="L27:L29"/>
    <mergeCell ref="M27:M29"/>
    <mergeCell ref="N27:N29"/>
    <mergeCell ref="O27:O29"/>
    <mergeCell ref="P27:P29"/>
    <mergeCell ref="Q27:Q29"/>
    <mergeCell ref="H31:H33"/>
    <mergeCell ref="I31:I33"/>
    <mergeCell ref="J31:J33"/>
    <mergeCell ref="K31:K33"/>
    <mergeCell ref="L31:L33"/>
    <mergeCell ref="M31:M33"/>
    <mergeCell ref="N31:N33"/>
    <mergeCell ref="O31:O33"/>
    <mergeCell ref="P31:P33"/>
    <mergeCell ref="Q31:Q33"/>
  </mergeCells>
  <phoneticPr fontId="1" type="noConversion"/>
  <conditionalFormatting sqref="C2">
    <cfRule type="containsText" dxfId="18" priority="35" operator="containsText" text="#NENÍ_K_DISPOZICI">
      <formula>NOT(ISERROR(SEARCH("#NENÍ_K_DISPOZICI",C2)))</formula>
    </cfRule>
  </conditionalFormatting>
  <conditionalFormatting sqref="D2">
    <cfRule type="containsText" dxfId="17" priority="34" operator="containsText" text="0">
      <formula>NOT(ISERROR(SEARCH("0",D2)))</formula>
    </cfRule>
  </conditionalFormatting>
  <conditionalFormatting sqref="D3:D33">
    <cfRule type="containsText" dxfId="16" priority="33" operator="containsText" text="0">
      <formula>NOT(ISERROR(SEARCH("0",D3)))</formula>
    </cfRule>
  </conditionalFormatting>
  <conditionalFormatting sqref="H2">
    <cfRule type="containsText" dxfId="15" priority="16" operator="containsText" text="0 úkolů">
      <formula>NOT(ISERROR(SEARCH("0 úkolů",H2)))</formula>
    </cfRule>
  </conditionalFormatting>
  <conditionalFormatting sqref="H6">
    <cfRule type="containsText" dxfId="14" priority="15" operator="containsText" text="0 úkolů">
      <formula>NOT(ISERROR(SEARCH("0 úkolů",H6)))</formula>
    </cfRule>
  </conditionalFormatting>
  <conditionalFormatting sqref="I2:Q2">
    <cfRule type="containsText" dxfId="13" priority="14" operator="containsText" text="0 úkolů">
      <formula>NOT(ISERROR(SEARCH("0 úkolů",I2)))</formula>
    </cfRule>
  </conditionalFormatting>
  <conditionalFormatting sqref="I6:Q6">
    <cfRule type="containsText" dxfId="12" priority="13" operator="containsText" text="0 úkolů">
      <formula>NOT(ISERROR(SEARCH("0 úkolů",I6)))</formula>
    </cfRule>
  </conditionalFormatting>
  <conditionalFormatting sqref="H10">
    <cfRule type="containsText" dxfId="11" priority="12" operator="containsText" text="0 úkolů">
      <formula>NOT(ISERROR(SEARCH("0 úkolů",H10)))</formula>
    </cfRule>
  </conditionalFormatting>
  <conditionalFormatting sqref="I10:Q10">
    <cfRule type="containsText" dxfId="10" priority="11" operator="containsText" text="0 úkolů">
      <formula>NOT(ISERROR(SEARCH("0 úkolů",I10)))</formula>
    </cfRule>
  </conditionalFormatting>
  <conditionalFormatting sqref="H14">
    <cfRule type="containsText" dxfId="9" priority="10" operator="containsText" text="0 úkolů">
      <formula>NOT(ISERROR(SEARCH("0 úkolů",H14)))</formula>
    </cfRule>
  </conditionalFormatting>
  <conditionalFormatting sqref="H18">
    <cfRule type="containsText" dxfId="8" priority="9" operator="containsText" text="0 úkolů">
      <formula>NOT(ISERROR(SEARCH("0 úkolů",H18)))</formula>
    </cfRule>
  </conditionalFormatting>
  <conditionalFormatting sqref="H22">
    <cfRule type="containsText" dxfId="7" priority="8" operator="containsText" text="0 úkolů">
      <formula>NOT(ISERROR(SEARCH("0 úkolů",H22)))</formula>
    </cfRule>
  </conditionalFormatting>
  <conditionalFormatting sqref="H26">
    <cfRule type="containsText" dxfId="6" priority="7" operator="containsText" text="0 úkolů">
      <formula>NOT(ISERROR(SEARCH("0 úkolů",H26)))</formula>
    </cfRule>
  </conditionalFormatting>
  <conditionalFormatting sqref="H30">
    <cfRule type="containsText" dxfId="5" priority="6" operator="containsText" text="0 úkolů">
      <formula>NOT(ISERROR(SEARCH("0 úkolů",H30)))</formula>
    </cfRule>
  </conditionalFormatting>
  <conditionalFormatting sqref="I14:Q14">
    <cfRule type="containsText" dxfId="4" priority="5" operator="containsText" text="0 úkolů">
      <formula>NOT(ISERROR(SEARCH("0 úkolů",I14)))</formula>
    </cfRule>
  </conditionalFormatting>
  <conditionalFormatting sqref="I18:Q18">
    <cfRule type="containsText" dxfId="3" priority="4" operator="containsText" text="0 úkolů">
      <formula>NOT(ISERROR(SEARCH("0 úkolů",I18)))</formula>
    </cfRule>
  </conditionalFormatting>
  <conditionalFormatting sqref="I22:Q22">
    <cfRule type="containsText" dxfId="2" priority="3" operator="containsText" text="0 úkolů">
      <formula>NOT(ISERROR(SEARCH("0 úkolů",I22)))</formula>
    </cfRule>
  </conditionalFormatting>
  <conditionalFormatting sqref="I26:Q26">
    <cfRule type="containsText" dxfId="1" priority="2" operator="containsText" text="0 úkolů">
      <formula>NOT(ISERROR(SEARCH("0 úkolů",I26)))</formula>
    </cfRule>
  </conditionalFormatting>
  <conditionalFormatting sqref="I30:Q30">
    <cfRule type="containsText" dxfId="0" priority="1" operator="containsText" text="0 úkolů">
      <formula>NOT(ISERROR(SEARCH("0 úkolů",I30)))</formula>
    </cfRule>
  </conditionalFormatting>
  <pageMargins left="0.7" right="0.7" top="0.78740157499999996" bottom="0.78740157499999996" header="0.3" footer="0.3"/>
  <pageSetup paperSize="256" orientation="landscape" horizontalDpi="4294967292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Chyba" error="Nastala chyba" promptTitle="Příjmení" prompt="Zvolte příjmení, ostatní informace budou doplněny">
          <x14:formula1>
            <xm:f>Seznam!$B$2:$B$134</xm:f>
          </x14:formula1>
          <xm:sqref>B2:B33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4"/>
  <sheetViews>
    <sheetView topLeftCell="Q1" workbookViewId="0">
      <selection activeCell="Q1" sqref="Q1:Q1048576"/>
    </sheetView>
  </sheetViews>
  <sheetFormatPr defaultRowHeight="12.75" x14ac:dyDescent="0.2"/>
  <cols>
    <col min="1" max="1" width="9.140625" hidden="1" customWidth="1"/>
    <col min="2" max="2" width="16.7109375" hidden="1" customWidth="1"/>
    <col min="3" max="3" width="9.7109375" hidden="1" customWidth="1"/>
    <col min="4" max="4" width="4.7109375" hidden="1" customWidth="1"/>
    <col min="5" max="5" width="11.140625" hidden="1" customWidth="1"/>
    <col min="6" max="6" width="7.140625" hidden="1" customWidth="1"/>
    <col min="7" max="7" width="24.5703125" hidden="1" customWidth="1"/>
    <col min="8" max="8" width="6.85546875" hidden="1" customWidth="1"/>
    <col min="9" max="9" width="9.5703125" hidden="1" customWidth="1"/>
    <col min="10" max="10" width="2" hidden="1" customWidth="1"/>
    <col min="11" max="11" width="2.28515625" hidden="1" customWidth="1"/>
    <col min="12" max="12" width="3.28515625" hidden="1" customWidth="1"/>
    <col min="13" max="13" width="5.7109375" hidden="1" customWidth="1"/>
    <col min="14" max="14" width="5.140625" hidden="1" customWidth="1"/>
    <col min="15" max="15" width="9.140625" hidden="1" customWidth="1"/>
    <col min="16" max="16" width="21.85546875" hidden="1" customWidth="1"/>
    <col min="17" max="17" width="9.140625" customWidth="1"/>
  </cols>
  <sheetData>
    <row r="1" spans="1:16" x14ac:dyDescent="0.2">
      <c r="A1" s="1" t="s">
        <v>434</v>
      </c>
      <c r="B1" s="1" t="s">
        <v>92</v>
      </c>
      <c r="C1" s="1" t="s">
        <v>93</v>
      </c>
      <c r="D1" s="1" t="s">
        <v>94</v>
      </c>
      <c r="E1" s="1" t="s">
        <v>435</v>
      </c>
      <c r="F1" s="1" t="s">
        <v>436</v>
      </c>
    </row>
    <row r="2" spans="1:16" x14ac:dyDescent="0.2">
      <c r="A2">
        <v>1</v>
      </c>
      <c r="B2" t="s">
        <v>302</v>
      </c>
      <c r="C2" t="s">
        <v>97</v>
      </c>
      <c r="E2" t="s">
        <v>98</v>
      </c>
      <c r="F2" t="s">
        <v>437</v>
      </c>
      <c r="G2" t="s">
        <v>99</v>
      </c>
      <c r="H2" t="s">
        <v>100</v>
      </c>
      <c r="I2" t="s">
        <v>101</v>
      </c>
      <c r="J2">
        <v>2</v>
      </c>
      <c r="K2" t="s">
        <v>102</v>
      </c>
      <c r="L2" t="s">
        <v>103</v>
      </c>
      <c r="M2" t="s">
        <v>104</v>
      </c>
      <c r="N2" t="s">
        <v>105</v>
      </c>
      <c r="P2" t="str">
        <f>B2&amp; " "&amp;C2</f>
        <v>ABOUDOVÁ Gabriela</v>
      </c>
    </row>
    <row r="3" spans="1:16" x14ac:dyDescent="0.2">
      <c r="A3">
        <v>2</v>
      </c>
      <c r="B3" t="s">
        <v>303</v>
      </c>
      <c r="C3" t="s">
        <v>24</v>
      </c>
      <c r="D3" t="s">
        <v>25</v>
      </c>
      <c r="E3" t="s">
        <v>106</v>
      </c>
      <c r="F3" t="s">
        <v>438</v>
      </c>
      <c r="G3" t="s">
        <v>107</v>
      </c>
      <c r="H3" t="s">
        <v>108</v>
      </c>
      <c r="I3" t="s">
        <v>101</v>
      </c>
      <c r="J3">
        <v>2</v>
      </c>
      <c r="K3" t="s">
        <v>102</v>
      </c>
      <c r="L3" t="s">
        <v>103</v>
      </c>
      <c r="M3" t="s">
        <v>104</v>
      </c>
      <c r="N3" t="s">
        <v>105</v>
      </c>
      <c r="P3" t="str">
        <f t="shared" ref="P3:P66" si="0">B3&amp; " "&amp;C3</f>
        <v>AMBROŽ Jan</v>
      </c>
    </row>
    <row r="4" spans="1:16" x14ac:dyDescent="0.2">
      <c r="A4">
        <v>3</v>
      </c>
      <c r="B4" t="s">
        <v>304</v>
      </c>
      <c r="C4" t="s">
        <v>109</v>
      </c>
      <c r="E4" t="s">
        <v>110</v>
      </c>
      <c r="F4" t="s">
        <v>437</v>
      </c>
      <c r="G4" t="s">
        <v>99</v>
      </c>
      <c r="H4" t="s">
        <v>100</v>
      </c>
      <c r="I4" t="s">
        <v>101</v>
      </c>
      <c r="J4">
        <v>1</v>
      </c>
      <c r="K4" t="s">
        <v>102</v>
      </c>
      <c r="L4" t="s">
        <v>103</v>
      </c>
      <c r="M4" t="s">
        <v>104</v>
      </c>
      <c r="N4" t="s">
        <v>105</v>
      </c>
      <c r="P4" t="str">
        <f t="shared" si="0"/>
        <v>AMONOVÁ Alžběta</v>
      </c>
    </row>
    <row r="5" spans="1:16" x14ac:dyDescent="0.2">
      <c r="A5">
        <v>4</v>
      </c>
      <c r="B5" t="s">
        <v>305</v>
      </c>
      <c r="C5" t="s">
        <v>111</v>
      </c>
      <c r="E5" t="s">
        <v>112</v>
      </c>
      <c r="F5" t="s">
        <v>439</v>
      </c>
      <c r="G5" t="s">
        <v>113</v>
      </c>
      <c r="H5" t="s">
        <v>114</v>
      </c>
      <c r="I5" t="s">
        <v>101</v>
      </c>
      <c r="J5">
        <v>3</v>
      </c>
      <c r="K5" t="s">
        <v>102</v>
      </c>
      <c r="L5" t="s">
        <v>103</v>
      </c>
      <c r="M5" t="s">
        <v>104</v>
      </c>
      <c r="N5" t="s">
        <v>105</v>
      </c>
      <c r="P5" t="str">
        <f t="shared" si="0"/>
        <v>ANDĚL Štěpán</v>
      </c>
    </row>
    <row r="6" spans="1:16" x14ac:dyDescent="0.2">
      <c r="A6">
        <v>5</v>
      </c>
      <c r="B6" t="s">
        <v>306</v>
      </c>
      <c r="C6" t="s">
        <v>115</v>
      </c>
      <c r="E6" t="s">
        <v>116</v>
      </c>
      <c r="F6" t="s">
        <v>438</v>
      </c>
      <c r="G6" t="s">
        <v>117</v>
      </c>
      <c r="H6" t="s">
        <v>118</v>
      </c>
      <c r="I6" t="s">
        <v>101</v>
      </c>
      <c r="J6">
        <v>3</v>
      </c>
      <c r="K6" t="s">
        <v>102</v>
      </c>
      <c r="L6" t="s">
        <v>103</v>
      </c>
      <c r="M6" t="s">
        <v>104</v>
      </c>
      <c r="N6" t="s">
        <v>105</v>
      </c>
      <c r="P6" t="str">
        <f t="shared" si="0"/>
        <v>BARÁK Adam</v>
      </c>
    </row>
    <row r="7" spans="1:16" x14ac:dyDescent="0.2">
      <c r="A7">
        <v>6</v>
      </c>
      <c r="B7" t="s">
        <v>307</v>
      </c>
      <c r="C7" t="s">
        <v>119</v>
      </c>
      <c r="E7" t="s">
        <v>120</v>
      </c>
      <c r="F7" t="s">
        <v>439</v>
      </c>
      <c r="G7" t="s">
        <v>121</v>
      </c>
      <c r="H7" t="s">
        <v>122</v>
      </c>
      <c r="I7" t="s">
        <v>101</v>
      </c>
      <c r="J7">
        <v>1</v>
      </c>
      <c r="K7" t="s">
        <v>123</v>
      </c>
      <c r="L7" t="s">
        <v>103</v>
      </c>
      <c r="M7" t="s">
        <v>104</v>
      </c>
      <c r="N7" t="s">
        <v>105</v>
      </c>
      <c r="P7" t="str">
        <f t="shared" si="0"/>
        <v>BELIKOVA Anastasiia</v>
      </c>
    </row>
    <row r="8" spans="1:16" x14ac:dyDescent="0.2">
      <c r="A8">
        <v>7</v>
      </c>
      <c r="B8" t="s">
        <v>308</v>
      </c>
      <c r="C8" t="s">
        <v>124</v>
      </c>
      <c r="E8" t="s">
        <v>125</v>
      </c>
      <c r="F8" t="s">
        <v>437</v>
      </c>
      <c r="G8" t="s">
        <v>99</v>
      </c>
      <c r="H8" t="s">
        <v>100</v>
      </c>
      <c r="I8" t="s">
        <v>101</v>
      </c>
      <c r="J8">
        <v>2</v>
      </c>
      <c r="K8" t="s">
        <v>102</v>
      </c>
      <c r="L8" t="s">
        <v>103</v>
      </c>
      <c r="M8" t="s">
        <v>104</v>
      </c>
      <c r="N8" t="s">
        <v>105</v>
      </c>
      <c r="P8" t="str">
        <f t="shared" si="0"/>
        <v>BERÁNKOVÁ Johana</v>
      </c>
    </row>
    <row r="9" spans="1:16" x14ac:dyDescent="0.2">
      <c r="A9">
        <v>8</v>
      </c>
      <c r="B9" t="s">
        <v>309</v>
      </c>
      <c r="C9" t="s">
        <v>28</v>
      </c>
      <c r="D9" t="s">
        <v>25</v>
      </c>
      <c r="E9" t="s">
        <v>126</v>
      </c>
      <c r="F9" t="s">
        <v>438</v>
      </c>
      <c r="G9" t="s">
        <v>107</v>
      </c>
      <c r="H9" t="s">
        <v>108</v>
      </c>
      <c r="I9" t="s">
        <v>101</v>
      </c>
      <c r="J9">
        <v>2</v>
      </c>
      <c r="K9" t="s">
        <v>102</v>
      </c>
      <c r="L9" t="s">
        <v>103</v>
      </c>
      <c r="M9" t="s">
        <v>104</v>
      </c>
      <c r="N9" t="s">
        <v>105</v>
      </c>
      <c r="P9" t="str">
        <f t="shared" si="0"/>
        <v>BERKA Martin</v>
      </c>
    </row>
    <row r="10" spans="1:16" x14ac:dyDescent="0.2">
      <c r="A10">
        <v>9</v>
      </c>
      <c r="B10" t="s">
        <v>310</v>
      </c>
      <c r="C10" t="s">
        <v>37</v>
      </c>
      <c r="E10" t="s">
        <v>127</v>
      </c>
      <c r="F10" t="s">
        <v>439</v>
      </c>
      <c r="G10" t="s">
        <v>113</v>
      </c>
      <c r="H10" t="s">
        <v>114</v>
      </c>
      <c r="I10" t="s">
        <v>101</v>
      </c>
      <c r="J10">
        <v>3</v>
      </c>
      <c r="K10" t="s">
        <v>102</v>
      </c>
      <c r="L10" t="s">
        <v>103</v>
      </c>
      <c r="M10" t="s">
        <v>104</v>
      </c>
      <c r="N10" t="s">
        <v>105</v>
      </c>
      <c r="P10" t="str">
        <f t="shared" si="0"/>
        <v>BORTLÍK Ondřej</v>
      </c>
    </row>
    <row r="11" spans="1:16" x14ac:dyDescent="0.2">
      <c r="A11">
        <v>10</v>
      </c>
      <c r="B11" t="s">
        <v>311</v>
      </c>
      <c r="C11" t="s">
        <v>34</v>
      </c>
      <c r="E11" t="s">
        <v>128</v>
      </c>
      <c r="F11" t="s">
        <v>437</v>
      </c>
      <c r="G11" t="s">
        <v>99</v>
      </c>
      <c r="H11" t="s">
        <v>100</v>
      </c>
      <c r="I11" t="s">
        <v>101</v>
      </c>
      <c r="J11">
        <v>2</v>
      </c>
      <c r="K11" t="s">
        <v>102</v>
      </c>
      <c r="L11" t="s">
        <v>103</v>
      </c>
      <c r="M11" t="s">
        <v>104</v>
      </c>
      <c r="N11" t="s">
        <v>105</v>
      </c>
      <c r="P11" t="str">
        <f t="shared" si="0"/>
        <v>BOUŠE Václav</v>
      </c>
    </row>
    <row r="12" spans="1:16" x14ac:dyDescent="0.2">
      <c r="A12">
        <v>11</v>
      </c>
      <c r="B12" t="s">
        <v>312</v>
      </c>
      <c r="C12" t="s">
        <v>19</v>
      </c>
      <c r="D12" t="s">
        <v>25</v>
      </c>
      <c r="E12" t="s">
        <v>129</v>
      </c>
      <c r="F12" t="s">
        <v>438</v>
      </c>
      <c r="G12" t="s">
        <v>107</v>
      </c>
      <c r="H12" t="s">
        <v>108</v>
      </c>
      <c r="I12" t="s">
        <v>101</v>
      </c>
      <c r="J12">
        <v>2</v>
      </c>
      <c r="K12" t="s">
        <v>102</v>
      </c>
      <c r="L12" t="s">
        <v>103</v>
      </c>
      <c r="M12" t="s">
        <v>104</v>
      </c>
      <c r="N12" t="s">
        <v>105</v>
      </c>
      <c r="P12" t="str">
        <f t="shared" si="0"/>
        <v>BRATNER Michal</v>
      </c>
    </row>
    <row r="13" spans="1:16" x14ac:dyDescent="0.2">
      <c r="A13">
        <v>12</v>
      </c>
      <c r="B13" t="s">
        <v>313</v>
      </c>
      <c r="C13" t="s">
        <v>28</v>
      </c>
      <c r="E13" t="s">
        <v>130</v>
      </c>
      <c r="F13" t="s">
        <v>439</v>
      </c>
      <c r="G13" t="s">
        <v>113</v>
      </c>
      <c r="H13" t="s">
        <v>114</v>
      </c>
      <c r="I13" t="s">
        <v>101</v>
      </c>
      <c r="J13">
        <v>3</v>
      </c>
      <c r="K13" t="s">
        <v>102</v>
      </c>
      <c r="L13" t="s">
        <v>103</v>
      </c>
      <c r="M13" t="s">
        <v>104</v>
      </c>
      <c r="N13" t="s">
        <v>105</v>
      </c>
      <c r="P13" t="str">
        <f t="shared" si="0"/>
        <v>COUFAL Martin</v>
      </c>
    </row>
    <row r="14" spans="1:16" x14ac:dyDescent="0.2">
      <c r="A14">
        <v>13</v>
      </c>
      <c r="B14" t="s">
        <v>314</v>
      </c>
      <c r="C14" t="s">
        <v>77</v>
      </c>
      <c r="E14" t="s">
        <v>131</v>
      </c>
      <c r="F14" t="s">
        <v>437</v>
      </c>
      <c r="G14" t="s">
        <v>99</v>
      </c>
      <c r="H14" t="s">
        <v>100</v>
      </c>
      <c r="I14" t="s">
        <v>101</v>
      </c>
      <c r="J14">
        <v>2</v>
      </c>
      <c r="K14" t="s">
        <v>102</v>
      </c>
      <c r="L14" t="s">
        <v>103</v>
      </c>
      <c r="M14" t="s">
        <v>104</v>
      </c>
      <c r="N14" t="s">
        <v>105</v>
      </c>
      <c r="P14" t="str">
        <f t="shared" si="0"/>
        <v>ČERNÁ Tereza</v>
      </c>
    </row>
    <row r="15" spans="1:16" x14ac:dyDescent="0.2">
      <c r="A15">
        <v>14</v>
      </c>
      <c r="B15" t="s">
        <v>315</v>
      </c>
      <c r="C15" t="s">
        <v>33</v>
      </c>
      <c r="E15" t="s">
        <v>132</v>
      </c>
      <c r="F15" t="s">
        <v>439</v>
      </c>
      <c r="G15" t="s">
        <v>113</v>
      </c>
      <c r="H15" t="s">
        <v>114</v>
      </c>
      <c r="I15" t="s">
        <v>101</v>
      </c>
      <c r="J15">
        <v>3</v>
      </c>
      <c r="K15" t="s">
        <v>102</v>
      </c>
      <c r="L15" t="s">
        <v>103</v>
      </c>
      <c r="M15" t="s">
        <v>104</v>
      </c>
      <c r="N15" t="s">
        <v>105</v>
      </c>
      <c r="P15" t="str">
        <f t="shared" si="0"/>
        <v>ČERNÍK Tomáš</v>
      </c>
    </row>
    <row r="16" spans="1:16" x14ac:dyDescent="0.2">
      <c r="A16">
        <v>15</v>
      </c>
      <c r="B16" t="s">
        <v>316</v>
      </c>
      <c r="C16" t="s">
        <v>19</v>
      </c>
      <c r="E16" t="s">
        <v>133</v>
      </c>
      <c r="F16" t="s">
        <v>439</v>
      </c>
      <c r="G16" t="s">
        <v>113</v>
      </c>
      <c r="H16" t="s">
        <v>114</v>
      </c>
      <c r="I16" t="s">
        <v>101</v>
      </c>
      <c r="J16">
        <v>2</v>
      </c>
      <c r="K16" t="s">
        <v>102</v>
      </c>
      <c r="L16" t="s">
        <v>103</v>
      </c>
      <c r="M16" t="s">
        <v>104</v>
      </c>
      <c r="N16" t="s">
        <v>105</v>
      </c>
      <c r="P16" t="str">
        <f t="shared" si="0"/>
        <v>ČERNÝ Michal</v>
      </c>
    </row>
    <row r="17" spans="1:16" x14ac:dyDescent="0.2">
      <c r="A17">
        <v>16</v>
      </c>
      <c r="B17" t="s">
        <v>317</v>
      </c>
      <c r="C17" t="s">
        <v>74</v>
      </c>
      <c r="E17" t="s">
        <v>134</v>
      </c>
      <c r="F17" t="s">
        <v>437</v>
      </c>
      <c r="G17" t="s">
        <v>99</v>
      </c>
      <c r="H17" t="s">
        <v>100</v>
      </c>
      <c r="I17" t="s">
        <v>101</v>
      </c>
      <c r="J17">
        <v>2</v>
      </c>
      <c r="K17" t="s">
        <v>102</v>
      </c>
      <c r="L17" t="s">
        <v>103</v>
      </c>
      <c r="M17" t="s">
        <v>104</v>
      </c>
      <c r="N17" t="s">
        <v>105</v>
      </c>
      <c r="P17" t="str">
        <f t="shared" si="0"/>
        <v>DIVIŠ Vojtěch</v>
      </c>
    </row>
    <row r="18" spans="1:16" x14ac:dyDescent="0.2">
      <c r="A18">
        <v>17</v>
      </c>
      <c r="B18" t="s">
        <v>318</v>
      </c>
      <c r="C18" t="s">
        <v>135</v>
      </c>
      <c r="D18" t="s">
        <v>25</v>
      </c>
      <c r="E18" t="s">
        <v>136</v>
      </c>
      <c r="F18" t="s">
        <v>439</v>
      </c>
      <c r="G18" t="s">
        <v>137</v>
      </c>
      <c r="H18" t="s">
        <v>138</v>
      </c>
      <c r="I18" t="s">
        <v>101</v>
      </c>
      <c r="J18">
        <v>1</v>
      </c>
      <c r="K18" t="s">
        <v>123</v>
      </c>
      <c r="L18" t="s">
        <v>103</v>
      </c>
      <c r="M18" t="s">
        <v>104</v>
      </c>
      <c r="N18" t="s">
        <v>105</v>
      </c>
      <c r="P18" t="str">
        <f t="shared" si="0"/>
        <v>DLASK Miroslav</v>
      </c>
    </row>
    <row r="19" spans="1:16" x14ac:dyDescent="0.2">
      <c r="A19">
        <v>18</v>
      </c>
      <c r="B19" t="s">
        <v>319</v>
      </c>
      <c r="C19" t="s">
        <v>139</v>
      </c>
      <c r="E19" t="s">
        <v>140</v>
      </c>
      <c r="F19" t="s">
        <v>437</v>
      </c>
      <c r="G19" t="s">
        <v>99</v>
      </c>
      <c r="H19" t="s">
        <v>100</v>
      </c>
      <c r="I19" t="s">
        <v>101</v>
      </c>
      <c r="J19">
        <v>2</v>
      </c>
      <c r="K19" t="s">
        <v>102</v>
      </c>
      <c r="L19" t="s">
        <v>103</v>
      </c>
      <c r="M19" t="s">
        <v>104</v>
      </c>
      <c r="N19" t="s">
        <v>105</v>
      </c>
      <c r="P19" t="str">
        <f t="shared" si="0"/>
        <v>ĎURÁKOVÁ Natália</v>
      </c>
    </row>
    <row r="20" spans="1:16" x14ac:dyDescent="0.2">
      <c r="A20">
        <v>19</v>
      </c>
      <c r="B20" t="s">
        <v>320</v>
      </c>
      <c r="C20" t="s">
        <v>141</v>
      </c>
      <c r="D20" t="s">
        <v>25</v>
      </c>
      <c r="E20" t="s">
        <v>142</v>
      </c>
      <c r="F20" t="s">
        <v>439</v>
      </c>
      <c r="G20" t="s">
        <v>137</v>
      </c>
      <c r="H20" t="s">
        <v>138</v>
      </c>
      <c r="I20" t="s">
        <v>101</v>
      </c>
      <c r="J20">
        <v>1</v>
      </c>
      <c r="K20" t="s">
        <v>123</v>
      </c>
      <c r="L20" t="s">
        <v>103</v>
      </c>
      <c r="M20" t="s">
        <v>104</v>
      </c>
      <c r="N20" t="s">
        <v>105</v>
      </c>
      <c r="P20" t="str">
        <f t="shared" si="0"/>
        <v>FABIANOVÁ Martina</v>
      </c>
    </row>
    <row r="21" spans="1:16" x14ac:dyDescent="0.2">
      <c r="A21">
        <v>20</v>
      </c>
      <c r="B21" t="s">
        <v>321</v>
      </c>
      <c r="C21" t="s">
        <v>33</v>
      </c>
      <c r="E21" t="s">
        <v>143</v>
      </c>
      <c r="F21" t="s">
        <v>437</v>
      </c>
      <c r="G21" t="s">
        <v>99</v>
      </c>
      <c r="H21" t="s">
        <v>144</v>
      </c>
      <c r="I21" t="s">
        <v>101</v>
      </c>
      <c r="J21">
        <v>3</v>
      </c>
      <c r="K21" t="s">
        <v>102</v>
      </c>
      <c r="L21" t="s">
        <v>103</v>
      </c>
      <c r="M21" t="s">
        <v>104</v>
      </c>
      <c r="N21" t="s">
        <v>105</v>
      </c>
      <c r="P21" t="str">
        <f t="shared" si="0"/>
        <v>FIALA Tomáš</v>
      </c>
    </row>
    <row r="22" spans="1:16" x14ac:dyDescent="0.2">
      <c r="A22">
        <v>21</v>
      </c>
      <c r="B22" t="s">
        <v>322</v>
      </c>
      <c r="C22" t="s">
        <v>21</v>
      </c>
      <c r="E22" t="s">
        <v>145</v>
      </c>
      <c r="F22" t="s">
        <v>437</v>
      </c>
      <c r="G22" t="s">
        <v>99</v>
      </c>
      <c r="H22" t="s">
        <v>100</v>
      </c>
      <c r="I22" t="s">
        <v>101</v>
      </c>
      <c r="J22">
        <v>2</v>
      </c>
      <c r="K22" t="s">
        <v>102</v>
      </c>
      <c r="L22" t="s">
        <v>103</v>
      </c>
      <c r="M22" t="s">
        <v>104</v>
      </c>
      <c r="N22" t="s">
        <v>105</v>
      </c>
      <c r="P22" t="str">
        <f t="shared" si="0"/>
        <v>FLAŠKA Petr</v>
      </c>
    </row>
    <row r="23" spans="1:16" x14ac:dyDescent="0.2">
      <c r="A23">
        <v>22</v>
      </c>
      <c r="B23" t="s">
        <v>323</v>
      </c>
      <c r="C23" t="s">
        <v>28</v>
      </c>
      <c r="E23" t="s">
        <v>146</v>
      </c>
      <c r="F23" t="s">
        <v>438</v>
      </c>
      <c r="G23" t="s">
        <v>117</v>
      </c>
      <c r="H23" t="s">
        <v>118</v>
      </c>
      <c r="I23" t="s">
        <v>101</v>
      </c>
      <c r="J23">
        <v>3</v>
      </c>
      <c r="K23" t="s">
        <v>102</v>
      </c>
      <c r="L23" t="s">
        <v>103</v>
      </c>
      <c r="M23" t="s">
        <v>104</v>
      </c>
      <c r="N23" t="s">
        <v>105</v>
      </c>
      <c r="P23" t="str">
        <f t="shared" si="0"/>
        <v>GRAUBNER Martin</v>
      </c>
    </row>
    <row r="24" spans="1:16" x14ac:dyDescent="0.2">
      <c r="A24">
        <v>23</v>
      </c>
      <c r="B24" t="s">
        <v>324</v>
      </c>
      <c r="C24" t="s">
        <v>19</v>
      </c>
      <c r="E24" t="s">
        <v>147</v>
      </c>
      <c r="F24" t="s">
        <v>439</v>
      </c>
      <c r="G24" t="s">
        <v>113</v>
      </c>
      <c r="H24" t="s">
        <v>114</v>
      </c>
      <c r="I24" t="s">
        <v>101</v>
      </c>
      <c r="J24">
        <v>3</v>
      </c>
      <c r="K24" t="s">
        <v>102</v>
      </c>
      <c r="L24" t="s">
        <v>103</v>
      </c>
      <c r="M24" t="s">
        <v>104</v>
      </c>
      <c r="N24" t="s">
        <v>105</v>
      </c>
      <c r="P24" t="str">
        <f t="shared" si="0"/>
        <v>GRYGA Michal</v>
      </c>
    </row>
    <row r="25" spans="1:16" x14ac:dyDescent="0.2">
      <c r="A25">
        <v>24</v>
      </c>
      <c r="B25" t="s">
        <v>325</v>
      </c>
      <c r="C25" t="s">
        <v>30</v>
      </c>
      <c r="E25" t="s">
        <v>148</v>
      </c>
      <c r="F25" t="s">
        <v>439</v>
      </c>
      <c r="G25" t="s">
        <v>113</v>
      </c>
      <c r="H25" t="s">
        <v>114</v>
      </c>
      <c r="I25" t="s">
        <v>101</v>
      </c>
      <c r="J25">
        <v>3</v>
      </c>
      <c r="K25" t="s">
        <v>102</v>
      </c>
      <c r="L25" t="s">
        <v>103</v>
      </c>
      <c r="M25" t="s">
        <v>104</v>
      </c>
      <c r="N25" t="s">
        <v>105</v>
      </c>
      <c r="P25" t="str">
        <f t="shared" si="0"/>
        <v>HANZÍK Lukáš</v>
      </c>
    </row>
    <row r="26" spans="1:16" x14ac:dyDescent="0.2">
      <c r="A26">
        <v>25</v>
      </c>
      <c r="B26" t="s">
        <v>326</v>
      </c>
      <c r="C26" t="s">
        <v>24</v>
      </c>
      <c r="E26" t="s">
        <v>149</v>
      </c>
      <c r="F26" t="s">
        <v>439</v>
      </c>
      <c r="G26" t="s">
        <v>113</v>
      </c>
      <c r="H26" t="s">
        <v>114</v>
      </c>
      <c r="I26" t="s">
        <v>101</v>
      </c>
      <c r="J26">
        <v>3</v>
      </c>
      <c r="K26" t="s">
        <v>102</v>
      </c>
      <c r="L26" t="s">
        <v>103</v>
      </c>
      <c r="M26" t="s">
        <v>104</v>
      </c>
      <c r="N26" t="s">
        <v>105</v>
      </c>
      <c r="P26" t="str">
        <f t="shared" si="0"/>
        <v>HAVLÍN Jan</v>
      </c>
    </row>
    <row r="27" spans="1:16" x14ac:dyDescent="0.2">
      <c r="A27">
        <v>26</v>
      </c>
      <c r="B27" t="s">
        <v>327</v>
      </c>
      <c r="C27" t="s">
        <v>150</v>
      </c>
      <c r="D27" t="s">
        <v>25</v>
      </c>
      <c r="E27" t="s">
        <v>151</v>
      </c>
      <c r="F27" t="s">
        <v>438</v>
      </c>
      <c r="G27" t="s">
        <v>107</v>
      </c>
      <c r="H27" t="s">
        <v>108</v>
      </c>
      <c r="I27" t="s">
        <v>101</v>
      </c>
      <c r="J27">
        <v>2</v>
      </c>
      <c r="K27" t="s">
        <v>102</v>
      </c>
      <c r="L27" t="s">
        <v>103</v>
      </c>
      <c r="M27" t="s">
        <v>104</v>
      </c>
      <c r="N27" t="s">
        <v>105</v>
      </c>
      <c r="P27" t="str">
        <f t="shared" si="0"/>
        <v>HLOM Ladislav</v>
      </c>
    </row>
    <row r="28" spans="1:16" x14ac:dyDescent="0.2">
      <c r="A28">
        <v>27</v>
      </c>
      <c r="B28" t="s">
        <v>328</v>
      </c>
      <c r="C28" t="s">
        <v>152</v>
      </c>
      <c r="D28" t="s">
        <v>25</v>
      </c>
      <c r="E28" t="s">
        <v>153</v>
      </c>
      <c r="F28" t="s">
        <v>438</v>
      </c>
      <c r="G28" t="s">
        <v>154</v>
      </c>
      <c r="H28" t="s">
        <v>108</v>
      </c>
      <c r="I28" t="s">
        <v>101</v>
      </c>
      <c r="J28">
        <v>2</v>
      </c>
      <c r="K28" t="s">
        <v>102</v>
      </c>
      <c r="L28" t="s">
        <v>103</v>
      </c>
      <c r="M28" t="s">
        <v>104</v>
      </c>
      <c r="N28" t="s">
        <v>105</v>
      </c>
      <c r="P28" t="str">
        <f t="shared" si="0"/>
        <v>HOUROVÁ Barbora</v>
      </c>
    </row>
    <row r="29" spans="1:16" x14ac:dyDescent="0.2">
      <c r="A29">
        <v>28</v>
      </c>
      <c r="B29" t="s">
        <v>329</v>
      </c>
      <c r="C29" t="s">
        <v>155</v>
      </c>
      <c r="D29" t="s">
        <v>25</v>
      </c>
      <c r="E29" t="s">
        <v>156</v>
      </c>
      <c r="F29" t="s">
        <v>439</v>
      </c>
      <c r="G29" t="s">
        <v>121</v>
      </c>
      <c r="H29" t="s">
        <v>122</v>
      </c>
      <c r="I29" t="s">
        <v>101</v>
      </c>
      <c r="J29">
        <v>1</v>
      </c>
      <c r="K29" t="s">
        <v>123</v>
      </c>
      <c r="L29" t="s">
        <v>103</v>
      </c>
      <c r="M29" t="s">
        <v>104</v>
      </c>
      <c r="N29" t="s">
        <v>105</v>
      </c>
      <c r="P29" t="str">
        <f t="shared" si="0"/>
        <v>HRABĚTOVÁ Iveta</v>
      </c>
    </row>
    <row r="30" spans="1:16" x14ac:dyDescent="0.2">
      <c r="A30">
        <v>29</v>
      </c>
      <c r="B30" t="s">
        <v>330</v>
      </c>
      <c r="C30" t="s">
        <v>33</v>
      </c>
      <c r="D30" t="s">
        <v>25</v>
      </c>
      <c r="E30" t="s">
        <v>157</v>
      </c>
      <c r="F30" t="s">
        <v>438</v>
      </c>
      <c r="G30" t="s">
        <v>107</v>
      </c>
      <c r="H30" t="s">
        <v>108</v>
      </c>
      <c r="I30" t="s">
        <v>101</v>
      </c>
      <c r="J30">
        <v>2</v>
      </c>
      <c r="K30" t="s">
        <v>102</v>
      </c>
      <c r="L30" t="s">
        <v>103</v>
      </c>
      <c r="M30" t="s">
        <v>104</v>
      </c>
      <c r="N30" t="s">
        <v>105</v>
      </c>
      <c r="P30" t="str">
        <f t="shared" si="0"/>
        <v>CHMELÍK Tomáš</v>
      </c>
    </row>
    <row r="31" spans="1:16" x14ac:dyDescent="0.2">
      <c r="A31">
        <v>30</v>
      </c>
      <c r="B31" t="s">
        <v>331</v>
      </c>
      <c r="C31" t="s">
        <v>24</v>
      </c>
      <c r="E31" t="s">
        <v>158</v>
      </c>
      <c r="F31" t="s">
        <v>439</v>
      </c>
      <c r="G31" t="s">
        <v>113</v>
      </c>
      <c r="H31" t="s">
        <v>114</v>
      </c>
      <c r="I31" t="s">
        <v>101</v>
      </c>
      <c r="J31">
        <v>2</v>
      </c>
      <c r="K31" t="s">
        <v>102</v>
      </c>
      <c r="L31" t="s">
        <v>103</v>
      </c>
      <c r="M31" t="s">
        <v>104</v>
      </c>
      <c r="N31" t="s">
        <v>105</v>
      </c>
      <c r="P31" t="str">
        <f t="shared" si="0"/>
        <v>CHVAJA Jan</v>
      </c>
    </row>
    <row r="32" spans="1:16" x14ac:dyDescent="0.2">
      <c r="A32">
        <v>31</v>
      </c>
      <c r="B32" t="s">
        <v>332</v>
      </c>
      <c r="C32" t="s">
        <v>34</v>
      </c>
      <c r="E32" t="s">
        <v>159</v>
      </c>
      <c r="F32" t="s">
        <v>439</v>
      </c>
      <c r="G32" t="s">
        <v>160</v>
      </c>
      <c r="H32" t="s">
        <v>114</v>
      </c>
      <c r="I32" t="s">
        <v>101</v>
      </c>
      <c r="J32">
        <v>3</v>
      </c>
      <c r="K32" t="s">
        <v>102</v>
      </c>
      <c r="L32" t="s">
        <v>103</v>
      </c>
      <c r="M32" t="s">
        <v>104</v>
      </c>
      <c r="N32" t="s">
        <v>105</v>
      </c>
      <c r="P32" t="str">
        <f t="shared" si="0"/>
        <v>JAHODA Václav</v>
      </c>
    </row>
    <row r="33" spans="1:16" x14ac:dyDescent="0.2">
      <c r="A33">
        <v>32</v>
      </c>
      <c r="B33" t="s">
        <v>333</v>
      </c>
      <c r="C33" t="s">
        <v>24</v>
      </c>
      <c r="E33" t="s">
        <v>161</v>
      </c>
      <c r="F33" t="s">
        <v>437</v>
      </c>
      <c r="G33" t="s">
        <v>99</v>
      </c>
      <c r="H33" t="s">
        <v>100</v>
      </c>
      <c r="I33" t="s">
        <v>101</v>
      </c>
      <c r="J33">
        <v>3</v>
      </c>
      <c r="K33" t="s">
        <v>102</v>
      </c>
      <c r="L33" t="s">
        <v>103</v>
      </c>
      <c r="M33" t="s">
        <v>104</v>
      </c>
      <c r="N33" t="s">
        <v>105</v>
      </c>
      <c r="P33" t="str">
        <f t="shared" si="0"/>
        <v>JAKEŠ Jan</v>
      </c>
    </row>
    <row r="34" spans="1:16" x14ac:dyDescent="0.2">
      <c r="A34">
        <v>33</v>
      </c>
      <c r="B34" t="s">
        <v>334</v>
      </c>
      <c r="C34" t="s">
        <v>162</v>
      </c>
      <c r="E34" t="s">
        <v>163</v>
      </c>
      <c r="F34" t="s">
        <v>437</v>
      </c>
      <c r="G34" t="s">
        <v>99</v>
      </c>
      <c r="H34" t="s">
        <v>100</v>
      </c>
      <c r="I34" t="s">
        <v>101</v>
      </c>
      <c r="J34">
        <v>2</v>
      </c>
      <c r="K34" t="s">
        <v>102</v>
      </c>
      <c r="L34" t="s">
        <v>103</v>
      </c>
      <c r="M34" t="s">
        <v>104</v>
      </c>
      <c r="N34" t="s">
        <v>105</v>
      </c>
      <c r="P34" t="str">
        <f t="shared" si="0"/>
        <v>JANSKÝ Antonín</v>
      </c>
    </row>
    <row r="35" spans="1:16" x14ac:dyDescent="0.2">
      <c r="A35">
        <v>34</v>
      </c>
      <c r="B35" t="s">
        <v>335</v>
      </c>
      <c r="C35" t="s">
        <v>27</v>
      </c>
      <c r="D35" t="s">
        <v>25</v>
      </c>
      <c r="E35" t="s">
        <v>164</v>
      </c>
      <c r="F35" t="s">
        <v>440</v>
      </c>
      <c r="G35" t="s">
        <v>165</v>
      </c>
      <c r="H35" t="s">
        <v>166</v>
      </c>
      <c r="I35" t="s">
        <v>101</v>
      </c>
      <c r="J35">
        <v>2</v>
      </c>
      <c r="K35" t="s">
        <v>123</v>
      </c>
      <c r="L35" t="s">
        <v>103</v>
      </c>
      <c r="M35" t="s">
        <v>104</v>
      </c>
      <c r="N35" t="s">
        <v>105</v>
      </c>
      <c r="P35" t="str">
        <f t="shared" si="0"/>
        <v>JÍROVEC Pavel</v>
      </c>
    </row>
    <row r="36" spans="1:16" x14ac:dyDescent="0.2">
      <c r="A36">
        <v>35</v>
      </c>
      <c r="B36" t="s">
        <v>336</v>
      </c>
      <c r="C36" t="s">
        <v>21</v>
      </c>
      <c r="D36" t="s">
        <v>25</v>
      </c>
      <c r="E36" t="s">
        <v>167</v>
      </c>
      <c r="F36" t="s">
        <v>440</v>
      </c>
      <c r="G36" t="s">
        <v>165</v>
      </c>
      <c r="H36" t="s">
        <v>166</v>
      </c>
      <c r="I36" t="s">
        <v>101</v>
      </c>
      <c r="J36">
        <v>1</v>
      </c>
      <c r="K36" t="s">
        <v>123</v>
      </c>
      <c r="L36" t="s">
        <v>103</v>
      </c>
      <c r="M36" t="s">
        <v>104</v>
      </c>
      <c r="N36" t="s">
        <v>105</v>
      </c>
      <c r="P36" t="str">
        <f t="shared" si="0"/>
        <v>KAČÍREK Petr</v>
      </c>
    </row>
    <row r="37" spans="1:16" x14ac:dyDescent="0.2">
      <c r="A37">
        <v>36</v>
      </c>
      <c r="B37" t="s">
        <v>337</v>
      </c>
      <c r="C37" t="s">
        <v>168</v>
      </c>
      <c r="D37" t="s">
        <v>25</v>
      </c>
      <c r="E37" t="s">
        <v>169</v>
      </c>
      <c r="F37" t="s">
        <v>439</v>
      </c>
      <c r="G37" t="s">
        <v>121</v>
      </c>
      <c r="H37" t="s">
        <v>122</v>
      </c>
      <c r="I37" t="s">
        <v>101</v>
      </c>
      <c r="J37">
        <v>1</v>
      </c>
      <c r="K37" t="s">
        <v>123</v>
      </c>
      <c r="L37" t="s">
        <v>103</v>
      </c>
      <c r="M37" t="s">
        <v>104</v>
      </c>
      <c r="N37" t="s">
        <v>105</v>
      </c>
      <c r="P37" t="str">
        <f t="shared" si="0"/>
        <v>KALVAS Tadeáš</v>
      </c>
    </row>
    <row r="38" spans="1:16" x14ac:dyDescent="0.2">
      <c r="A38">
        <v>37</v>
      </c>
      <c r="B38" t="s">
        <v>338</v>
      </c>
      <c r="C38" t="s">
        <v>39</v>
      </c>
      <c r="E38" t="s">
        <v>170</v>
      </c>
      <c r="F38" t="s">
        <v>439</v>
      </c>
      <c r="G38" t="s">
        <v>113</v>
      </c>
      <c r="H38" t="s">
        <v>114</v>
      </c>
      <c r="I38" t="s">
        <v>101</v>
      </c>
      <c r="J38">
        <v>3</v>
      </c>
      <c r="K38" t="s">
        <v>102</v>
      </c>
      <c r="L38" t="s">
        <v>103</v>
      </c>
      <c r="M38" t="s">
        <v>104</v>
      </c>
      <c r="N38" t="s">
        <v>105</v>
      </c>
      <c r="P38" t="str">
        <f t="shared" si="0"/>
        <v>KANTOVÁ Kateřina</v>
      </c>
    </row>
    <row r="39" spans="1:16" x14ac:dyDescent="0.2">
      <c r="A39">
        <v>38</v>
      </c>
      <c r="B39" t="s">
        <v>339</v>
      </c>
      <c r="C39" t="s">
        <v>21</v>
      </c>
      <c r="D39" t="s">
        <v>25</v>
      </c>
      <c r="E39" t="s">
        <v>171</v>
      </c>
      <c r="F39" t="s">
        <v>439</v>
      </c>
      <c r="G39" t="s">
        <v>137</v>
      </c>
      <c r="H39" t="s">
        <v>138</v>
      </c>
      <c r="I39" t="s">
        <v>101</v>
      </c>
      <c r="J39">
        <v>2</v>
      </c>
      <c r="K39" t="s">
        <v>123</v>
      </c>
      <c r="L39" t="s">
        <v>103</v>
      </c>
      <c r="M39" t="s">
        <v>104</v>
      </c>
      <c r="N39" t="s">
        <v>105</v>
      </c>
      <c r="P39" t="str">
        <f t="shared" si="0"/>
        <v>KLEČANSKÝ Petr</v>
      </c>
    </row>
    <row r="40" spans="1:16" x14ac:dyDescent="0.2">
      <c r="A40">
        <v>39</v>
      </c>
      <c r="B40" t="s">
        <v>340</v>
      </c>
      <c r="C40" t="s">
        <v>172</v>
      </c>
      <c r="D40" t="s">
        <v>173</v>
      </c>
      <c r="E40" t="s">
        <v>174</v>
      </c>
      <c r="F40" t="s">
        <v>439</v>
      </c>
      <c r="G40" t="s">
        <v>137</v>
      </c>
      <c r="H40" t="s">
        <v>138</v>
      </c>
      <c r="I40" t="s">
        <v>101</v>
      </c>
      <c r="J40">
        <v>1</v>
      </c>
      <c r="K40" t="s">
        <v>123</v>
      </c>
      <c r="L40" t="s">
        <v>103</v>
      </c>
      <c r="M40" t="s">
        <v>104</v>
      </c>
      <c r="N40" t="s">
        <v>105</v>
      </c>
      <c r="P40" t="str">
        <f t="shared" si="0"/>
        <v>KNAPP Filip</v>
      </c>
    </row>
    <row r="41" spans="1:16" x14ac:dyDescent="0.2">
      <c r="A41">
        <v>40</v>
      </c>
      <c r="B41" t="s">
        <v>341</v>
      </c>
      <c r="C41" t="s">
        <v>175</v>
      </c>
      <c r="E41" t="s">
        <v>176</v>
      </c>
      <c r="F41" t="s">
        <v>439</v>
      </c>
      <c r="G41" t="s">
        <v>113</v>
      </c>
      <c r="H41" t="s">
        <v>114</v>
      </c>
      <c r="I41" t="s">
        <v>101</v>
      </c>
      <c r="J41">
        <v>3</v>
      </c>
      <c r="K41" t="s">
        <v>102</v>
      </c>
      <c r="L41" t="s">
        <v>103</v>
      </c>
      <c r="M41" t="s">
        <v>104</v>
      </c>
      <c r="N41" t="s">
        <v>105</v>
      </c>
      <c r="P41" t="str">
        <f t="shared" si="0"/>
        <v>KNOLOVÁ Monika</v>
      </c>
    </row>
    <row r="42" spans="1:16" x14ac:dyDescent="0.2">
      <c r="A42">
        <v>41</v>
      </c>
      <c r="B42" t="s">
        <v>342</v>
      </c>
      <c r="C42" t="s">
        <v>177</v>
      </c>
      <c r="E42" t="s">
        <v>178</v>
      </c>
      <c r="F42" t="s">
        <v>437</v>
      </c>
      <c r="G42" t="s">
        <v>99</v>
      </c>
      <c r="H42" t="s">
        <v>100</v>
      </c>
      <c r="I42" t="s">
        <v>101</v>
      </c>
      <c r="J42">
        <v>2</v>
      </c>
      <c r="K42" t="s">
        <v>102</v>
      </c>
      <c r="L42" t="s">
        <v>103</v>
      </c>
      <c r="M42" t="s">
        <v>104</v>
      </c>
      <c r="N42" t="s">
        <v>105</v>
      </c>
      <c r="P42" t="str">
        <f t="shared" si="0"/>
        <v>KOCOURKOVÁ Eliška</v>
      </c>
    </row>
    <row r="43" spans="1:16" x14ac:dyDescent="0.2">
      <c r="A43">
        <v>42</v>
      </c>
      <c r="B43" t="s">
        <v>343</v>
      </c>
      <c r="C43" t="s">
        <v>162</v>
      </c>
      <c r="E43" t="s">
        <v>179</v>
      </c>
      <c r="F43" t="s">
        <v>438</v>
      </c>
      <c r="G43" t="s">
        <v>154</v>
      </c>
      <c r="H43" t="s">
        <v>108</v>
      </c>
      <c r="I43" t="s">
        <v>101</v>
      </c>
      <c r="J43">
        <v>2</v>
      </c>
      <c r="K43" t="s">
        <v>102</v>
      </c>
      <c r="L43" t="s">
        <v>103</v>
      </c>
      <c r="M43" t="s">
        <v>104</v>
      </c>
      <c r="N43" t="s">
        <v>105</v>
      </c>
      <c r="P43" t="str">
        <f t="shared" si="0"/>
        <v>KOČÍ Antonín</v>
      </c>
    </row>
    <row r="44" spans="1:16" x14ac:dyDescent="0.2">
      <c r="A44">
        <v>43</v>
      </c>
      <c r="B44" t="s">
        <v>344</v>
      </c>
      <c r="C44" t="s">
        <v>180</v>
      </c>
      <c r="E44" t="s">
        <v>181</v>
      </c>
      <c r="F44" t="s">
        <v>438</v>
      </c>
      <c r="G44" t="s">
        <v>117</v>
      </c>
      <c r="H44" t="s">
        <v>118</v>
      </c>
      <c r="I44" t="s">
        <v>101</v>
      </c>
      <c r="J44">
        <v>3</v>
      </c>
      <c r="K44" t="s">
        <v>102</v>
      </c>
      <c r="L44" t="s">
        <v>103</v>
      </c>
      <c r="M44" t="s">
        <v>104</v>
      </c>
      <c r="N44" t="s">
        <v>105</v>
      </c>
      <c r="P44" t="str">
        <f t="shared" si="0"/>
        <v>KOMÁROVÁ Klára</v>
      </c>
    </row>
    <row r="45" spans="1:16" x14ac:dyDescent="0.2">
      <c r="A45">
        <v>44</v>
      </c>
      <c r="B45" t="s">
        <v>345</v>
      </c>
      <c r="C45" t="s">
        <v>182</v>
      </c>
      <c r="E45" t="s">
        <v>183</v>
      </c>
      <c r="F45" t="s">
        <v>437</v>
      </c>
      <c r="G45" t="s">
        <v>99</v>
      </c>
      <c r="H45" t="s">
        <v>100</v>
      </c>
      <c r="I45" t="s">
        <v>101</v>
      </c>
      <c r="J45">
        <v>2</v>
      </c>
      <c r="K45" t="s">
        <v>102</v>
      </c>
      <c r="L45" t="s">
        <v>103</v>
      </c>
      <c r="M45" t="s">
        <v>104</v>
      </c>
      <c r="N45" t="s">
        <v>105</v>
      </c>
      <c r="P45" t="str">
        <f t="shared" si="0"/>
        <v>KONOPÍKOVÁ Nikola</v>
      </c>
    </row>
    <row r="46" spans="1:16" x14ac:dyDescent="0.2">
      <c r="A46">
        <v>45</v>
      </c>
      <c r="B46" t="s">
        <v>346</v>
      </c>
      <c r="C46" t="s">
        <v>74</v>
      </c>
      <c r="E46" t="s">
        <v>184</v>
      </c>
      <c r="F46" t="s">
        <v>439</v>
      </c>
      <c r="G46" t="s">
        <v>113</v>
      </c>
      <c r="H46" t="s">
        <v>114</v>
      </c>
      <c r="I46" t="s">
        <v>101</v>
      </c>
      <c r="J46">
        <v>2</v>
      </c>
      <c r="K46" t="s">
        <v>102</v>
      </c>
      <c r="L46" t="s">
        <v>103</v>
      </c>
      <c r="M46" t="s">
        <v>104</v>
      </c>
      <c r="N46" t="s">
        <v>105</v>
      </c>
      <c r="P46" t="str">
        <f t="shared" si="0"/>
        <v>KOŠAN Vojtěch</v>
      </c>
    </row>
    <row r="47" spans="1:16" x14ac:dyDescent="0.2">
      <c r="A47">
        <v>46</v>
      </c>
      <c r="B47" t="s">
        <v>347</v>
      </c>
      <c r="C47" t="s">
        <v>185</v>
      </c>
      <c r="E47" t="s">
        <v>186</v>
      </c>
      <c r="F47" t="s">
        <v>439</v>
      </c>
      <c r="G47" t="s">
        <v>113</v>
      </c>
      <c r="H47" t="s">
        <v>114</v>
      </c>
      <c r="I47" t="s">
        <v>101</v>
      </c>
      <c r="J47">
        <v>3</v>
      </c>
      <c r="K47" t="s">
        <v>102</v>
      </c>
      <c r="L47" t="s">
        <v>103</v>
      </c>
      <c r="M47" t="s">
        <v>104</v>
      </c>
      <c r="N47" t="s">
        <v>105</v>
      </c>
      <c r="P47" t="str">
        <f t="shared" si="0"/>
        <v>KOUDELOVÁ Lucie</v>
      </c>
    </row>
    <row r="48" spans="1:16" x14ac:dyDescent="0.2">
      <c r="A48">
        <v>47</v>
      </c>
      <c r="B48" t="s">
        <v>348</v>
      </c>
      <c r="C48" t="s">
        <v>97</v>
      </c>
      <c r="E48" t="s">
        <v>187</v>
      </c>
      <c r="F48" t="s">
        <v>437</v>
      </c>
      <c r="G48" t="s">
        <v>99</v>
      </c>
      <c r="H48" t="s">
        <v>100</v>
      </c>
      <c r="I48" t="s">
        <v>101</v>
      </c>
      <c r="J48">
        <v>2</v>
      </c>
      <c r="K48" t="s">
        <v>102</v>
      </c>
      <c r="L48" t="s">
        <v>103</v>
      </c>
      <c r="M48" t="s">
        <v>104</v>
      </c>
      <c r="N48" t="s">
        <v>105</v>
      </c>
      <c r="P48" t="str">
        <f t="shared" si="0"/>
        <v>KOVÁČIKOVÁ Gabriela</v>
      </c>
    </row>
    <row r="49" spans="1:16" x14ac:dyDescent="0.2">
      <c r="A49">
        <v>48</v>
      </c>
      <c r="B49" t="s">
        <v>349</v>
      </c>
      <c r="C49" t="s">
        <v>33</v>
      </c>
      <c r="D49" t="s">
        <v>25</v>
      </c>
      <c r="E49" t="s">
        <v>188</v>
      </c>
      <c r="F49" t="s">
        <v>438</v>
      </c>
      <c r="G49" t="s">
        <v>107</v>
      </c>
      <c r="H49" t="s">
        <v>108</v>
      </c>
      <c r="I49" t="s">
        <v>101</v>
      </c>
      <c r="J49">
        <v>2</v>
      </c>
      <c r="K49" t="s">
        <v>102</v>
      </c>
      <c r="L49" t="s">
        <v>103</v>
      </c>
      <c r="M49" t="s">
        <v>104</v>
      </c>
      <c r="N49" t="s">
        <v>105</v>
      </c>
      <c r="P49" t="str">
        <f t="shared" si="0"/>
        <v>KRÁSNÝ Tomáš</v>
      </c>
    </row>
    <row r="50" spans="1:16" x14ac:dyDescent="0.2">
      <c r="A50">
        <v>49</v>
      </c>
      <c r="B50" t="s">
        <v>350</v>
      </c>
      <c r="C50" t="s">
        <v>189</v>
      </c>
      <c r="D50" t="s">
        <v>25</v>
      </c>
      <c r="E50" t="s">
        <v>190</v>
      </c>
      <c r="F50" t="s">
        <v>439</v>
      </c>
      <c r="G50" t="s">
        <v>121</v>
      </c>
      <c r="H50" t="s">
        <v>122</v>
      </c>
      <c r="I50" t="s">
        <v>101</v>
      </c>
      <c r="J50">
        <v>1</v>
      </c>
      <c r="K50" t="s">
        <v>123</v>
      </c>
      <c r="L50" t="s">
        <v>103</v>
      </c>
      <c r="M50" t="s">
        <v>104</v>
      </c>
      <c r="N50" t="s">
        <v>105</v>
      </c>
      <c r="P50" t="str">
        <f t="shared" si="0"/>
        <v>KRAUZOVÁ Eva</v>
      </c>
    </row>
    <row r="51" spans="1:16" x14ac:dyDescent="0.2">
      <c r="A51">
        <v>50</v>
      </c>
      <c r="B51" t="s">
        <v>351</v>
      </c>
      <c r="C51" t="s">
        <v>111</v>
      </c>
      <c r="D51" t="s">
        <v>25</v>
      </c>
      <c r="E51" t="s">
        <v>191</v>
      </c>
      <c r="F51" t="s">
        <v>438</v>
      </c>
      <c r="G51" t="s">
        <v>107</v>
      </c>
      <c r="H51" t="s">
        <v>108</v>
      </c>
      <c r="I51" t="s">
        <v>101</v>
      </c>
      <c r="J51">
        <v>2</v>
      </c>
      <c r="K51" t="s">
        <v>102</v>
      </c>
      <c r="L51" t="s">
        <v>103</v>
      </c>
      <c r="M51" t="s">
        <v>104</v>
      </c>
      <c r="N51" t="s">
        <v>105</v>
      </c>
      <c r="P51" t="str">
        <f t="shared" si="0"/>
        <v>KUBÁSEK Štěpán</v>
      </c>
    </row>
    <row r="52" spans="1:16" x14ac:dyDescent="0.2">
      <c r="A52">
        <v>51</v>
      </c>
      <c r="B52" t="s">
        <v>352</v>
      </c>
      <c r="C52" t="s">
        <v>24</v>
      </c>
      <c r="E52" t="s">
        <v>192</v>
      </c>
      <c r="F52" t="s">
        <v>439</v>
      </c>
      <c r="G52" t="s">
        <v>113</v>
      </c>
      <c r="H52" t="s">
        <v>114</v>
      </c>
      <c r="I52" t="s">
        <v>101</v>
      </c>
      <c r="J52">
        <v>3</v>
      </c>
      <c r="K52" t="s">
        <v>102</v>
      </c>
      <c r="L52" t="s">
        <v>103</v>
      </c>
      <c r="M52" t="s">
        <v>104</v>
      </c>
      <c r="N52" t="s">
        <v>105</v>
      </c>
      <c r="P52" t="str">
        <f t="shared" si="0"/>
        <v>KUBR Jan</v>
      </c>
    </row>
    <row r="53" spans="1:16" x14ac:dyDescent="0.2">
      <c r="A53">
        <v>52</v>
      </c>
      <c r="B53" t="s">
        <v>353</v>
      </c>
      <c r="C53" t="s">
        <v>32</v>
      </c>
      <c r="E53" t="s">
        <v>193</v>
      </c>
      <c r="F53" t="s">
        <v>437</v>
      </c>
      <c r="G53" t="s">
        <v>99</v>
      </c>
      <c r="H53" t="s">
        <v>100</v>
      </c>
      <c r="I53" t="s">
        <v>101</v>
      </c>
      <c r="J53">
        <v>2</v>
      </c>
      <c r="K53" t="s">
        <v>102</v>
      </c>
      <c r="L53" t="s">
        <v>103</v>
      </c>
      <c r="M53" t="s">
        <v>104</v>
      </c>
      <c r="N53" t="s">
        <v>105</v>
      </c>
      <c r="P53" t="str">
        <f t="shared" si="0"/>
        <v>KURZOVÁ Michaela</v>
      </c>
    </row>
    <row r="54" spans="1:16" x14ac:dyDescent="0.2">
      <c r="A54">
        <v>53</v>
      </c>
      <c r="B54" t="s">
        <v>354</v>
      </c>
      <c r="C54" t="s">
        <v>168</v>
      </c>
      <c r="D54" t="s">
        <v>25</v>
      </c>
      <c r="E54" t="s">
        <v>194</v>
      </c>
      <c r="F54" t="s">
        <v>440</v>
      </c>
      <c r="G54" t="s">
        <v>165</v>
      </c>
      <c r="H54" t="s">
        <v>166</v>
      </c>
      <c r="I54" t="s">
        <v>101</v>
      </c>
      <c r="J54">
        <v>1</v>
      </c>
      <c r="K54" t="s">
        <v>123</v>
      </c>
      <c r="L54" t="s">
        <v>103</v>
      </c>
      <c r="M54" t="s">
        <v>104</v>
      </c>
      <c r="N54" t="s">
        <v>105</v>
      </c>
      <c r="P54" t="str">
        <f t="shared" si="0"/>
        <v>KYNČL Tadeáš</v>
      </c>
    </row>
    <row r="55" spans="1:16" x14ac:dyDescent="0.2">
      <c r="A55">
        <v>54</v>
      </c>
      <c r="B55" t="s">
        <v>355</v>
      </c>
      <c r="C55" t="s">
        <v>23</v>
      </c>
      <c r="E55" t="s">
        <v>195</v>
      </c>
      <c r="F55" t="s">
        <v>438</v>
      </c>
      <c r="G55" t="s">
        <v>117</v>
      </c>
      <c r="H55" t="s">
        <v>118</v>
      </c>
      <c r="I55" t="s">
        <v>101</v>
      </c>
      <c r="J55">
        <v>3</v>
      </c>
      <c r="K55" t="s">
        <v>102</v>
      </c>
      <c r="L55" t="s">
        <v>103</v>
      </c>
      <c r="M55" t="s">
        <v>104</v>
      </c>
      <c r="N55" t="s">
        <v>105</v>
      </c>
      <c r="P55" t="str">
        <f t="shared" si="0"/>
        <v>LANGMAIER David</v>
      </c>
    </row>
    <row r="56" spans="1:16" x14ac:dyDescent="0.2">
      <c r="A56">
        <v>55</v>
      </c>
      <c r="B56" t="s">
        <v>356</v>
      </c>
      <c r="C56" t="s">
        <v>26</v>
      </c>
      <c r="D56" t="s">
        <v>25</v>
      </c>
      <c r="E56" t="s">
        <v>196</v>
      </c>
      <c r="F56" t="s">
        <v>440</v>
      </c>
      <c r="G56" t="s">
        <v>165</v>
      </c>
      <c r="H56" t="s">
        <v>166</v>
      </c>
      <c r="I56" t="s">
        <v>101</v>
      </c>
      <c r="J56">
        <v>1</v>
      </c>
      <c r="K56" t="s">
        <v>123</v>
      </c>
      <c r="L56" t="s">
        <v>103</v>
      </c>
      <c r="M56" t="s">
        <v>104</v>
      </c>
      <c r="N56" t="s">
        <v>105</v>
      </c>
      <c r="P56" t="str">
        <f t="shared" si="0"/>
        <v>LEVORA Jakub</v>
      </c>
    </row>
    <row r="57" spans="1:16" x14ac:dyDescent="0.2">
      <c r="A57">
        <v>56</v>
      </c>
      <c r="B57" t="s">
        <v>357</v>
      </c>
      <c r="C57" t="s">
        <v>31</v>
      </c>
      <c r="E57" t="s">
        <v>197</v>
      </c>
      <c r="F57" t="s">
        <v>438</v>
      </c>
      <c r="G57" t="s">
        <v>117</v>
      </c>
      <c r="H57" t="s">
        <v>118</v>
      </c>
      <c r="I57" t="s">
        <v>101</v>
      </c>
      <c r="J57">
        <v>3</v>
      </c>
      <c r="K57" t="s">
        <v>102</v>
      </c>
      <c r="L57" t="s">
        <v>103</v>
      </c>
      <c r="M57" t="s">
        <v>104</v>
      </c>
      <c r="N57" t="s">
        <v>105</v>
      </c>
      <c r="P57" t="str">
        <f t="shared" si="0"/>
        <v>LEXA Josef</v>
      </c>
    </row>
    <row r="58" spans="1:16" x14ac:dyDescent="0.2">
      <c r="A58">
        <v>57</v>
      </c>
      <c r="B58" t="s">
        <v>358</v>
      </c>
      <c r="C58" t="s">
        <v>30</v>
      </c>
      <c r="E58" t="s">
        <v>198</v>
      </c>
      <c r="F58" t="s">
        <v>438</v>
      </c>
      <c r="G58" t="s">
        <v>107</v>
      </c>
      <c r="H58" t="s">
        <v>199</v>
      </c>
      <c r="I58" t="s">
        <v>101</v>
      </c>
      <c r="J58">
        <v>2</v>
      </c>
      <c r="K58" t="s">
        <v>200</v>
      </c>
      <c r="L58" t="s">
        <v>103</v>
      </c>
      <c r="M58" t="s">
        <v>104</v>
      </c>
      <c r="N58" t="s">
        <v>105</v>
      </c>
      <c r="P58" t="str">
        <f t="shared" si="0"/>
        <v>LICHÝ Lukáš</v>
      </c>
    </row>
    <row r="59" spans="1:16" x14ac:dyDescent="0.2">
      <c r="A59">
        <v>58</v>
      </c>
      <c r="B59" t="s">
        <v>359</v>
      </c>
      <c r="C59" t="s">
        <v>201</v>
      </c>
      <c r="D59" t="s">
        <v>25</v>
      </c>
      <c r="E59" t="s">
        <v>202</v>
      </c>
      <c r="F59" t="s">
        <v>438</v>
      </c>
      <c r="G59" t="s">
        <v>203</v>
      </c>
      <c r="H59" t="s">
        <v>204</v>
      </c>
      <c r="I59" t="s">
        <v>101</v>
      </c>
      <c r="J59">
        <v>2</v>
      </c>
      <c r="K59" t="s">
        <v>200</v>
      </c>
      <c r="L59" t="s">
        <v>103</v>
      </c>
      <c r="M59" t="s">
        <v>104</v>
      </c>
      <c r="N59" t="s">
        <v>105</v>
      </c>
      <c r="P59" t="str">
        <f t="shared" si="0"/>
        <v>LUPÁČOVÁ Markéta</v>
      </c>
    </row>
    <row r="60" spans="1:16" x14ac:dyDescent="0.2">
      <c r="A60">
        <v>59</v>
      </c>
      <c r="B60" t="s">
        <v>360</v>
      </c>
      <c r="C60" t="s">
        <v>36</v>
      </c>
      <c r="E60" t="s">
        <v>205</v>
      </c>
      <c r="F60" t="s">
        <v>438</v>
      </c>
      <c r="G60" t="s">
        <v>117</v>
      </c>
      <c r="H60" t="s">
        <v>118</v>
      </c>
      <c r="I60" t="s">
        <v>101</v>
      </c>
      <c r="J60">
        <v>3</v>
      </c>
      <c r="K60" t="s">
        <v>102</v>
      </c>
      <c r="L60" t="s">
        <v>103</v>
      </c>
      <c r="M60" t="s">
        <v>104</v>
      </c>
      <c r="N60" t="s">
        <v>105</v>
      </c>
      <c r="P60" t="str">
        <f t="shared" si="0"/>
        <v>ĹUPTÁČIK Marek</v>
      </c>
    </row>
    <row r="61" spans="1:16" x14ac:dyDescent="0.2">
      <c r="A61">
        <v>60</v>
      </c>
      <c r="B61" t="s">
        <v>361</v>
      </c>
      <c r="C61" t="s">
        <v>75</v>
      </c>
      <c r="D61" t="s">
        <v>25</v>
      </c>
      <c r="E61" t="s">
        <v>206</v>
      </c>
      <c r="F61" t="s">
        <v>439</v>
      </c>
      <c r="G61" t="s">
        <v>121</v>
      </c>
      <c r="H61" t="s">
        <v>122</v>
      </c>
      <c r="I61" t="s">
        <v>101</v>
      </c>
      <c r="J61">
        <v>1</v>
      </c>
      <c r="K61" t="s">
        <v>123</v>
      </c>
      <c r="L61" t="s">
        <v>103</v>
      </c>
      <c r="M61" t="s">
        <v>104</v>
      </c>
      <c r="N61" t="s">
        <v>105</v>
      </c>
      <c r="P61" t="str">
        <f t="shared" si="0"/>
        <v>MACHOVÁ Andrea</v>
      </c>
    </row>
    <row r="62" spans="1:16" x14ac:dyDescent="0.2">
      <c r="A62">
        <v>61</v>
      </c>
      <c r="B62" t="s">
        <v>362</v>
      </c>
      <c r="C62" t="s">
        <v>26</v>
      </c>
      <c r="D62" t="s">
        <v>25</v>
      </c>
      <c r="E62" t="s">
        <v>207</v>
      </c>
      <c r="F62" t="s">
        <v>440</v>
      </c>
      <c r="G62" t="s">
        <v>165</v>
      </c>
      <c r="H62" t="s">
        <v>166</v>
      </c>
      <c r="I62" t="s">
        <v>101</v>
      </c>
      <c r="J62">
        <v>2</v>
      </c>
      <c r="K62" t="s">
        <v>123</v>
      </c>
      <c r="L62" t="s">
        <v>103</v>
      </c>
      <c r="M62" t="s">
        <v>104</v>
      </c>
      <c r="N62" t="s">
        <v>105</v>
      </c>
      <c r="P62" t="str">
        <f t="shared" si="0"/>
        <v>MAJER Jakub</v>
      </c>
    </row>
    <row r="63" spans="1:16" x14ac:dyDescent="0.2">
      <c r="A63">
        <v>62</v>
      </c>
      <c r="B63" t="s">
        <v>363</v>
      </c>
      <c r="C63" t="s">
        <v>135</v>
      </c>
      <c r="D63" t="s">
        <v>25</v>
      </c>
      <c r="E63" t="s">
        <v>208</v>
      </c>
      <c r="F63" t="s">
        <v>438</v>
      </c>
      <c r="G63" t="s">
        <v>107</v>
      </c>
      <c r="H63" t="s">
        <v>199</v>
      </c>
      <c r="I63" t="s">
        <v>101</v>
      </c>
      <c r="J63">
        <v>2</v>
      </c>
      <c r="K63" t="s">
        <v>200</v>
      </c>
      <c r="L63" t="s">
        <v>103</v>
      </c>
      <c r="M63" t="s">
        <v>104</v>
      </c>
      <c r="N63" t="s">
        <v>105</v>
      </c>
      <c r="P63" t="str">
        <f t="shared" si="0"/>
        <v>MAREK Miroslav</v>
      </c>
    </row>
    <row r="64" spans="1:16" x14ac:dyDescent="0.2">
      <c r="A64">
        <v>63</v>
      </c>
      <c r="B64" t="s">
        <v>364</v>
      </c>
      <c r="C64" t="s">
        <v>209</v>
      </c>
      <c r="E64" t="s">
        <v>210</v>
      </c>
      <c r="F64" t="s">
        <v>437</v>
      </c>
      <c r="G64" t="s">
        <v>99</v>
      </c>
      <c r="H64" t="s">
        <v>144</v>
      </c>
      <c r="I64" t="s">
        <v>101</v>
      </c>
      <c r="J64">
        <v>3</v>
      </c>
      <c r="K64" t="s">
        <v>102</v>
      </c>
      <c r="L64" t="s">
        <v>103</v>
      </c>
      <c r="M64" t="s">
        <v>104</v>
      </c>
      <c r="N64" t="s">
        <v>105</v>
      </c>
      <c r="P64" t="str">
        <f t="shared" si="0"/>
        <v>MATHAUSEROVÁ Michala</v>
      </c>
    </row>
    <row r="65" spans="1:16" x14ac:dyDescent="0.2">
      <c r="A65">
        <v>64</v>
      </c>
      <c r="B65" t="s">
        <v>365</v>
      </c>
      <c r="C65" t="s">
        <v>21</v>
      </c>
      <c r="D65" t="s">
        <v>25</v>
      </c>
      <c r="E65" t="s">
        <v>211</v>
      </c>
      <c r="F65" t="s">
        <v>438</v>
      </c>
      <c r="G65" t="s">
        <v>154</v>
      </c>
      <c r="H65" t="s">
        <v>108</v>
      </c>
      <c r="I65" t="s">
        <v>101</v>
      </c>
      <c r="J65">
        <v>2</v>
      </c>
      <c r="K65" t="s">
        <v>102</v>
      </c>
      <c r="L65" t="s">
        <v>103</v>
      </c>
      <c r="M65" t="s">
        <v>104</v>
      </c>
      <c r="N65" t="s">
        <v>105</v>
      </c>
      <c r="P65" t="str">
        <f t="shared" si="0"/>
        <v>MAZÁNEK Petr</v>
      </c>
    </row>
    <row r="66" spans="1:16" x14ac:dyDescent="0.2">
      <c r="A66">
        <v>65</v>
      </c>
      <c r="B66" t="s">
        <v>366</v>
      </c>
      <c r="C66" t="s">
        <v>37</v>
      </c>
      <c r="D66" t="s">
        <v>25</v>
      </c>
      <c r="E66" t="s">
        <v>212</v>
      </c>
      <c r="F66" t="s">
        <v>440</v>
      </c>
      <c r="G66" t="s">
        <v>165</v>
      </c>
      <c r="H66" t="s">
        <v>166</v>
      </c>
      <c r="I66" t="s">
        <v>101</v>
      </c>
      <c r="J66">
        <v>1</v>
      </c>
      <c r="K66" t="s">
        <v>123</v>
      </c>
      <c r="L66" t="s">
        <v>103</v>
      </c>
      <c r="M66" t="s">
        <v>104</v>
      </c>
      <c r="N66" t="s">
        <v>105</v>
      </c>
      <c r="P66" t="str">
        <f t="shared" si="0"/>
        <v>MICHAL Ondřej</v>
      </c>
    </row>
    <row r="67" spans="1:16" x14ac:dyDescent="0.2">
      <c r="A67">
        <v>66</v>
      </c>
      <c r="B67" t="s">
        <v>367</v>
      </c>
      <c r="C67" t="s">
        <v>35</v>
      </c>
      <c r="D67" t="s">
        <v>25</v>
      </c>
      <c r="E67" t="s">
        <v>213</v>
      </c>
      <c r="F67" t="s">
        <v>438</v>
      </c>
      <c r="G67" t="s">
        <v>107</v>
      </c>
      <c r="H67" t="s">
        <v>108</v>
      </c>
      <c r="I67" t="s">
        <v>101</v>
      </c>
      <c r="J67">
        <v>2</v>
      </c>
      <c r="K67" t="s">
        <v>102</v>
      </c>
      <c r="L67" t="s">
        <v>103</v>
      </c>
      <c r="M67" t="s">
        <v>104</v>
      </c>
      <c r="N67" t="s">
        <v>105</v>
      </c>
      <c r="P67" t="str">
        <f t="shared" ref="P67:P130" si="1">B67&amp; " "&amp;C67</f>
        <v>MIKOLÁŠOVÁ Zuzana</v>
      </c>
    </row>
    <row r="68" spans="1:16" x14ac:dyDescent="0.2">
      <c r="A68">
        <v>67</v>
      </c>
      <c r="B68" t="s">
        <v>368</v>
      </c>
      <c r="C68" t="s">
        <v>19</v>
      </c>
      <c r="D68" t="s">
        <v>214</v>
      </c>
      <c r="E68" t="s">
        <v>215</v>
      </c>
      <c r="F68" t="s">
        <v>439</v>
      </c>
      <c r="G68" t="s">
        <v>121</v>
      </c>
      <c r="H68" t="s">
        <v>122</v>
      </c>
      <c r="I68" t="s">
        <v>216</v>
      </c>
      <c r="J68">
        <v>1</v>
      </c>
      <c r="K68" t="s">
        <v>123</v>
      </c>
      <c r="L68" t="s">
        <v>103</v>
      </c>
      <c r="M68" t="s">
        <v>104</v>
      </c>
      <c r="N68" t="s">
        <v>105</v>
      </c>
      <c r="P68" t="str">
        <f t="shared" si="1"/>
        <v>MRÁZ Michal</v>
      </c>
    </row>
    <row r="69" spans="1:16" x14ac:dyDescent="0.2">
      <c r="A69">
        <v>68</v>
      </c>
      <c r="B69" t="s">
        <v>369</v>
      </c>
      <c r="C69" t="s">
        <v>185</v>
      </c>
      <c r="D69" t="s">
        <v>25</v>
      </c>
      <c r="E69" t="s">
        <v>217</v>
      </c>
      <c r="F69" t="s">
        <v>439</v>
      </c>
      <c r="G69" t="s">
        <v>137</v>
      </c>
      <c r="H69" t="s">
        <v>138</v>
      </c>
      <c r="I69" t="s">
        <v>101</v>
      </c>
      <c r="J69">
        <v>1</v>
      </c>
      <c r="K69" t="s">
        <v>123</v>
      </c>
      <c r="L69" t="s">
        <v>103</v>
      </c>
      <c r="M69" t="s">
        <v>104</v>
      </c>
      <c r="N69" t="s">
        <v>105</v>
      </c>
      <c r="P69" t="str">
        <f t="shared" si="1"/>
        <v>MUSELOVÁ Lucie</v>
      </c>
    </row>
    <row r="70" spans="1:16" x14ac:dyDescent="0.2">
      <c r="A70">
        <v>69</v>
      </c>
      <c r="B70" t="s">
        <v>370</v>
      </c>
      <c r="C70" t="s">
        <v>27</v>
      </c>
      <c r="D70" t="s">
        <v>25</v>
      </c>
      <c r="E70" t="s">
        <v>218</v>
      </c>
      <c r="F70" t="s">
        <v>440</v>
      </c>
      <c r="G70" t="s">
        <v>165</v>
      </c>
      <c r="H70" t="s">
        <v>166</v>
      </c>
      <c r="I70" t="s">
        <v>101</v>
      </c>
      <c r="J70">
        <v>1</v>
      </c>
      <c r="K70" t="s">
        <v>123</v>
      </c>
      <c r="L70" t="s">
        <v>103</v>
      </c>
      <c r="M70" t="s">
        <v>104</v>
      </c>
      <c r="N70" t="s">
        <v>105</v>
      </c>
      <c r="P70" t="str">
        <f t="shared" si="1"/>
        <v>MUSIL Pavel</v>
      </c>
    </row>
    <row r="71" spans="1:16" x14ac:dyDescent="0.2">
      <c r="A71">
        <v>70</v>
      </c>
      <c r="B71" t="s">
        <v>371</v>
      </c>
      <c r="C71" t="s">
        <v>30</v>
      </c>
      <c r="D71" t="s">
        <v>25</v>
      </c>
      <c r="E71" t="s">
        <v>219</v>
      </c>
      <c r="F71" t="s">
        <v>440</v>
      </c>
      <c r="G71" t="s">
        <v>165</v>
      </c>
      <c r="H71" t="s">
        <v>166</v>
      </c>
      <c r="I71" t="s">
        <v>101</v>
      </c>
      <c r="J71">
        <v>2</v>
      </c>
      <c r="K71" t="s">
        <v>123</v>
      </c>
      <c r="L71" t="s">
        <v>103</v>
      </c>
      <c r="M71" t="s">
        <v>104</v>
      </c>
      <c r="N71" t="s">
        <v>105</v>
      </c>
      <c r="O71" t="s">
        <v>220</v>
      </c>
      <c r="P71" t="str">
        <f t="shared" si="1"/>
        <v>MUZIKA Lukáš</v>
      </c>
    </row>
    <row r="72" spans="1:16" x14ac:dyDescent="0.2">
      <c r="A72">
        <v>71</v>
      </c>
      <c r="B72" t="s">
        <v>372</v>
      </c>
      <c r="C72" t="s">
        <v>30</v>
      </c>
      <c r="E72" t="s">
        <v>221</v>
      </c>
      <c r="F72" t="s">
        <v>439</v>
      </c>
      <c r="G72" t="s">
        <v>113</v>
      </c>
      <c r="H72" t="s">
        <v>114</v>
      </c>
      <c r="I72" t="s">
        <v>101</v>
      </c>
      <c r="J72">
        <v>3</v>
      </c>
      <c r="K72" t="s">
        <v>102</v>
      </c>
      <c r="L72" t="s">
        <v>103</v>
      </c>
      <c r="M72" t="s">
        <v>104</v>
      </c>
      <c r="N72" t="s">
        <v>105</v>
      </c>
      <c r="P72" t="str">
        <f t="shared" si="1"/>
        <v>NAVRÁTIL Lukáš</v>
      </c>
    </row>
    <row r="73" spans="1:16" x14ac:dyDescent="0.2">
      <c r="A73">
        <v>72</v>
      </c>
      <c r="B73" t="s">
        <v>373</v>
      </c>
      <c r="C73" t="s">
        <v>162</v>
      </c>
      <c r="D73" t="s">
        <v>25</v>
      </c>
      <c r="E73" t="s">
        <v>222</v>
      </c>
      <c r="F73" t="s">
        <v>438</v>
      </c>
      <c r="G73" t="s">
        <v>107</v>
      </c>
      <c r="H73" t="s">
        <v>108</v>
      </c>
      <c r="I73" t="s">
        <v>101</v>
      </c>
      <c r="J73">
        <v>2</v>
      </c>
      <c r="K73" t="s">
        <v>102</v>
      </c>
      <c r="L73" t="s">
        <v>103</v>
      </c>
      <c r="M73" t="s">
        <v>104</v>
      </c>
      <c r="N73" t="s">
        <v>105</v>
      </c>
      <c r="P73" t="str">
        <f t="shared" si="1"/>
        <v>NEUMANN Antonín</v>
      </c>
    </row>
    <row r="74" spans="1:16" x14ac:dyDescent="0.2">
      <c r="A74">
        <v>73</v>
      </c>
      <c r="B74" t="s">
        <v>374</v>
      </c>
      <c r="C74" t="s">
        <v>33</v>
      </c>
      <c r="E74" t="s">
        <v>223</v>
      </c>
      <c r="F74" t="s">
        <v>437</v>
      </c>
      <c r="G74" t="s">
        <v>99</v>
      </c>
      <c r="H74" t="s">
        <v>100</v>
      </c>
      <c r="I74" t="s">
        <v>101</v>
      </c>
      <c r="J74">
        <v>2</v>
      </c>
      <c r="K74" t="s">
        <v>102</v>
      </c>
      <c r="L74" t="s">
        <v>103</v>
      </c>
      <c r="M74" t="s">
        <v>104</v>
      </c>
      <c r="N74" t="s">
        <v>105</v>
      </c>
      <c r="P74" t="str">
        <f t="shared" si="1"/>
        <v>PANÁK Tomáš</v>
      </c>
    </row>
    <row r="75" spans="1:16" x14ac:dyDescent="0.2">
      <c r="A75">
        <v>74</v>
      </c>
      <c r="B75" t="s">
        <v>375</v>
      </c>
      <c r="C75" t="s">
        <v>28</v>
      </c>
      <c r="D75" t="s">
        <v>25</v>
      </c>
      <c r="E75" t="s">
        <v>224</v>
      </c>
      <c r="F75" t="s">
        <v>440</v>
      </c>
      <c r="G75" t="s">
        <v>165</v>
      </c>
      <c r="H75" t="s">
        <v>166</v>
      </c>
      <c r="I75" t="s">
        <v>101</v>
      </c>
      <c r="J75">
        <v>2</v>
      </c>
      <c r="K75" t="s">
        <v>123</v>
      </c>
      <c r="L75" t="s">
        <v>103</v>
      </c>
      <c r="M75" t="s">
        <v>104</v>
      </c>
      <c r="N75" t="s">
        <v>105</v>
      </c>
      <c r="P75" t="str">
        <f t="shared" si="1"/>
        <v>PARTINGL Martin</v>
      </c>
    </row>
    <row r="76" spans="1:16" x14ac:dyDescent="0.2">
      <c r="A76">
        <v>75</v>
      </c>
      <c r="B76" t="s">
        <v>376</v>
      </c>
      <c r="C76" t="s">
        <v>32</v>
      </c>
      <c r="E76" t="s">
        <v>225</v>
      </c>
      <c r="F76" t="s">
        <v>437</v>
      </c>
      <c r="G76" t="s">
        <v>99</v>
      </c>
      <c r="H76" t="s">
        <v>100</v>
      </c>
      <c r="I76" t="s">
        <v>101</v>
      </c>
      <c r="J76">
        <v>1</v>
      </c>
      <c r="K76" t="s">
        <v>102</v>
      </c>
      <c r="L76" t="s">
        <v>103</v>
      </c>
      <c r="M76" t="s">
        <v>104</v>
      </c>
      <c r="N76" t="s">
        <v>105</v>
      </c>
      <c r="P76" t="str">
        <f t="shared" si="1"/>
        <v>PAŠKOVÁ Michaela</v>
      </c>
    </row>
    <row r="77" spans="1:16" x14ac:dyDescent="0.2">
      <c r="A77">
        <v>76</v>
      </c>
      <c r="B77" t="s">
        <v>377</v>
      </c>
      <c r="C77" t="s">
        <v>36</v>
      </c>
      <c r="D77" t="s">
        <v>25</v>
      </c>
      <c r="E77" t="s">
        <v>226</v>
      </c>
      <c r="F77" t="s">
        <v>439</v>
      </c>
      <c r="G77" t="s">
        <v>137</v>
      </c>
      <c r="H77" t="s">
        <v>138</v>
      </c>
      <c r="I77" t="s">
        <v>101</v>
      </c>
      <c r="J77">
        <v>2</v>
      </c>
      <c r="K77" t="s">
        <v>123</v>
      </c>
      <c r="L77" t="s">
        <v>103</v>
      </c>
      <c r="M77" t="s">
        <v>104</v>
      </c>
      <c r="N77" t="s">
        <v>105</v>
      </c>
      <c r="P77" t="str">
        <f t="shared" si="1"/>
        <v>PAVLÍČEK Marek</v>
      </c>
    </row>
    <row r="78" spans="1:16" x14ac:dyDescent="0.2">
      <c r="A78">
        <v>77</v>
      </c>
      <c r="B78" t="s">
        <v>378</v>
      </c>
      <c r="C78" t="s">
        <v>30</v>
      </c>
      <c r="D78" t="s">
        <v>25</v>
      </c>
      <c r="E78" t="s">
        <v>227</v>
      </c>
      <c r="F78" t="s">
        <v>440</v>
      </c>
      <c r="G78" t="s">
        <v>165</v>
      </c>
      <c r="H78" t="s">
        <v>166</v>
      </c>
      <c r="I78" t="s">
        <v>101</v>
      </c>
      <c r="J78">
        <v>2</v>
      </c>
      <c r="K78" t="s">
        <v>123</v>
      </c>
      <c r="L78" t="s">
        <v>103</v>
      </c>
      <c r="M78" t="s">
        <v>104</v>
      </c>
      <c r="N78" t="s">
        <v>105</v>
      </c>
      <c r="P78" t="str">
        <f t="shared" si="1"/>
        <v>PECH Lukáš</v>
      </c>
    </row>
    <row r="79" spans="1:16" x14ac:dyDescent="0.2">
      <c r="A79">
        <v>78</v>
      </c>
      <c r="B79" t="s">
        <v>379</v>
      </c>
      <c r="C79" t="s">
        <v>37</v>
      </c>
      <c r="D79" t="s">
        <v>25</v>
      </c>
      <c r="E79" t="s">
        <v>228</v>
      </c>
      <c r="F79" t="s">
        <v>440</v>
      </c>
      <c r="G79" t="s">
        <v>165</v>
      </c>
      <c r="H79" t="s">
        <v>166</v>
      </c>
      <c r="I79" t="s">
        <v>101</v>
      </c>
      <c r="J79">
        <v>2</v>
      </c>
      <c r="K79" t="s">
        <v>123</v>
      </c>
      <c r="L79" t="s">
        <v>103</v>
      </c>
      <c r="M79" t="s">
        <v>104</v>
      </c>
      <c r="N79" t="s">
        <v>105</v>
      </c>
      <c r="P79" t="str">
        <f t="shared" si="1"/>
        <v>PECHMAN Ondřej</v>
      </c>
    </row>
    <row r="80" spans="1:16" x14ac:dyDescent="0.2">
      <c r="A80">
        <v>79</v>
      </c>
      <c r="B80" t="s">
        <v>380</v>
      </c>
      <c r="C80" t="s">
        <v>34</v>
      </c>
      <c r="E80" t="s">
        <v>229</v>
      </c>
      <c r="F80" t="s">
        <v>438</v>
      </c>
      <c r="G80" t="s">
        <v>117</v>
      </c>
      <c r="H80" t="s">
        <v>118</v>
      </c>
      <c r="I80" t="s">
        <v>101</v>
      </c>
      <c r="J80">
        <v>3</v>
      </c>
      <c r="K80" t="s">
        <v>102</v>
      </c>
      <c r="L80" t="s">
        <v>103</v>
      </c>
      <c r="M80" t="s">
        <v>104</v>
      </c>
      <c r="N80" t="s">
        <v>105</v>
      </c>
      <c r="P80" t="str">
        <f t="shared" si="1"/>
        <v>PELC Václav</v>
      </c>
    </row>
    <row r="81" spans="1:16" x14ac:dyDescent="0.2">
      <c r="A81">
        <v>80</v>
      </c>
      <c r="B81" t="s">
        <v>381</v>
      </c>
      <c r="C81" t="s">
        <v>230</v>
      </c>
      <c r="D81" t="s">
        <v>25</v>
      </c>
      <c r="E81" t="s">
        <v>231</v>
      </c>
      <c r="F81" t="s">
        <v>438</v>
      </c>
      <c r="G81" t="s">
        <v>154</v>
      </c>
      <c r="H81" t="s">
        <v>108</v>
      </c>
      <c r="I81" t="s">
        <v>101</v>
      </c>
      <c r="J81">
        <v>2</v>
      </c>
      <c r="K81" t="s">
        <v>102</v>
      </c>
      <c r="L81" t="s">
        <v>103</v>
      </c>
      <c r="M81" t="s">
        <v>104</v>
      </c>
      <c r="N81" t="s">
        <v>105</v>
      </c>
      <c r="P81" t="str">
        <f t="shared" si="1"/>
        <v>PEŠEK Roman</v>
      </c>
    </row>
    <row r="82" spans="1:16" x14ac:dyDescent="0.2">
      <c r="A82">
        <v>81</v>
      </c>
      <c r="B82" t="s">
        <v>382</v>
      </c>
      <c r="C82" t="s">
        <v>29</v>
      </c>
      <c r="D82" t="s">
        <v>25</v>
      </c>
      <c r="E82" t="s">
        <v>232</v>
      </c>
      <c r="F82" t="s">
        <v>440</v>
      </c>
      <c r="G82" t="s">
        <v>165</v>
      </c>
      <c r="H82" t="s">
        <v>166</v>
      </c>
      <c r="I82" t="s">
        <v>101</v>
      </c>
      <c r="J82">
        <v>1</v>
      </c>
      <c r="K82" t="s">
        <v>123</v>
      </c>
      <c r="L82" t="s">
        <v>103</v>
      </c>
      <c r="M82" t="s">
        <v>104</v>
      </c>
      <c r="N82" t="s">
        <v>105</v>
      </c>
      <c r="P82" t="str">
        <f t="shared" si="1"/>
        <v>PICHLÍK Milan</v>
      </c>
    </row>
    <row r="83" spans="1:16" x14ac:dyDescent="0.2">
      <c r="A83">
        <v>82</v>
      </c>
      <c r="B83" t="s">
        <v>383</v>
      </c>
      <c r="C83" t="s">
        <v>172</v>
      </c>
      <c r="D83" t="s">
        <v>233</v>
      </c>
      <c r="E83" t="s">
        <v>234</v>
      </c>
      <c r="F83" t="s">
        <v>439</v>
      </c>
      <c r="G83" t="s">
        <v>160</v>
      </c>
      <c r="H83" t="s">
        <v>114</v>
      </c>
      <c r="I83" t="s">
        <v>101</v>
      </c>
      <c r="J83">
        <v>2</v>
      </c>
      <c r="K83" t="s">
        <v>102</v>
      </c>
      <c r="L83" t="s">
        <v>103</v>
      </c>
      <c r="M83" t="s">
        <v>104</v>
      </c>
      <c r="N83" t="s">
        <v>105</v>
      </c>
      <c r="P83" t="str">
        <f t="shared" si="1"/>
        <v>POLÁČEK Filip</v>
      </c>
    </row>
    <row r="84" spans="1:16" x14ac:dyDescent="0.2">
      <c r="A84">
        <v>83</v>
      </c>
      <c r="B84" t="s">
        <v>384</v>
      </c>
      <c r="C84" t="s">
        <v>30</v>
      </c>
      <c r="E84" t="s">
        <v>235</v>
      </c>
      <c r="F84" t="s">
        <v>437</v>
      </c>
      <c r="G84" t="s">
        <v>99</v>
      </c>
      <c r="H84" t="s">
        <v>144</v>
      </c>
      <c r="I84" t="s">
        <v>101</v>
      </c>
      <c r="J84">
        <v>3</v>
      </c>
      <c r="K84" t="s">
        <v>102</v>
      </c>
      <c r="L84" t="s">
        <v>103</v>
      </c>
      <c r="M84" t="s">
        <v>104</v>
      </c>
      <c r="N84" t="s">
        <v>105</v>
      </c>
      <c r="P84" t="str">
        <f t="shared" si="1"/>
        <v>POLÍVKA Lukáš</v>
      </c>
    </row>
    <row r="85" spans="1:16" x14ac:dyDescent="0.2">
      <c r="A85">
        <v>84</v>
      </c>
      <c r="B85" t="s">
        <v>385</v>
      </c>
      <c r="C85" t="s">
        <v>37</v>
      </c>
      <c r="E85" t="s">
        <v>236</v>
      </c>
      <c r="F85" t="s">
        <v>438</v>
      </c>
      <c r="G85" t="s">
        <v>117</v>
      </c>
      <c r="H85" t="s">
        <v>118</v>
      </c>
      <c r="I85" t="s">
        <v>101</v>
      </c>
      <c r="J85">
        <v>3</v>
      </c>
      <c r="K85" t="s">
        <v>102</v>
      </c>
      <c r="L85" t="s">
        <v>103</v>
      </c>
      <c r="M85" t="s">
        <v>104</v>
      </c>
      <c r="N85" t="s">
        <v>105</v>
      </c>
      <c r="P85" t="str">
        <f t="shared" si="1"/>
        <v>POVA Ondřej</v>
      </c>
    </row>
    <row r="86" spans="1:16" x14ac:dyDescent="0.2">
      <c r="A86">
        <v>85</v>
      </c>
      <c r="B86" t="s">
        <v>386</v>
      </c>
      <c r="C86" t="s">
        <v>35</v>
      </c>
      <c r="E86" t="s">
        <v>237</v>
      </c>
      <c r="F86" t="s">
        <v>437</v>
      </c>
      <c r="G86" t="s">
        <v>99</v>
      </c>
      <c r="H86" t="s">
        <v>144</v>
      </c>
      <c r="I86" t="s">
        <v>101</v>
      </c>
      <c r="J86">
        <v>3</v>
      </c>
      <c r="K86" t="s">
        <v>102</v>
      </c>
      <c r="L86" t="s">
        <v>103</v>
      </c>
      <c r="M86" t="s">
        <v>104</v>
      </c>
      <c r="N86" t="s">
        <v>105</v>
      </c>
      <c r="P86" t="str">
        <f t="shared" si="1"/>
        <v>PRANTLOVÁ Zuzana</v>
      </c>
    </row>
    <row r="87" spans="1:16" x14ac:dyDescent="0.2">
      <c r="A87">
        <v>86</v>
      </c>
      <c r="B87" t="s">
        <v>387</v>
      </c>
      <c r="C87" t="s">
        <v>39</v>
      </c>
      <c r="E87" t="s">
        <v>238</v>
      </c>
      <c r="F87" t="s">
        <v>437</v>
      </c>
      <c r="G87" t="s">
        <v>99</v>
      </c>
      <c r="H87" t="s">
        <v>100</v>
      </c>
      <c r="I87" t="s">
        <v>101</v>
      </c>
      <c r="J87">
        <v>2</v>
      </c>
      <c r="K87" t="s">
        <v>102</v>
      </c>
      <c r="L87" t="s">
        <v>103</v>
      </c>
      <c r="M87" t="s">
        <v>104</v>
      </c>
      <c r="N87" t="s">
        <v>105</v>
      </c>
      <c r="P87" t="str">
        <f t="shared" si="1"/>
        <v>PUCOVÁ Kateřina</v>
      </c>
    </row>
    <row r="88" spans="1:16" x14ac:dyDescent="0.2">
      <c r="A88">
        <v>87</v>
      </c>
      <c r="B88" t="s">
        <v>388</v>
      </c>
      <c r="C88" t="s">
        <v>185</v>
      </c>
      <c r="E88" t="s">
        <v>239</v>
      </c>
      <c r="F88" t="s">
        <v>438</v>
      </c>
      <c r="G88" t="s">
        <v>117</v>
      </c>
      <c r="H88" t="s">
        <v>118</v>
      </c>
      <c r="I88" t="s">
        <v>101</v>
      </c>
      <c r="J88">
        <v>3</v>
      </c>
      <c r="K88" t="s">
        <v>102</v>
      </c>
      <c r="L88" t="s">
        <v>103</v>
      </c>
      <c r="M88" t="s">
        <v>104</v>
      </c>
      <c r="N88" t="s">
        <v>105</v>
      </c>
      <c r="P88" t="str">
        <f t="shared" si="1"/>
        <v>PUCHROVÁ Lucie</v>
      </c>
    </row>
    <row r="89" spans="1:16" x14ac:dyDescent="0.2">
      <c r="A89">
        <v>88</v>
      </c>
      <c r="B89" t="s">
        <v>389</v>
      </c>
      <c r="C89" t="s">
        <v>35</v>
      </c>
      <c r="E89" t="s">
        <v>240</v>
      </c>
      <c r="F89" t="s">
        <v>437</v>
      </c>
      <c r="G89" t="s">
        <v>99</v>
      </c>
      <c r="H89" t="s">
        <v>100</v>
      </c>
      <c r="I89" t="s">
        <v>101</v>
      </c>
      <c r="J89">
        <v>2</v>
      </c>
      <c r="K89" t="s">
        <v>102</v>
      </c>
      <c r="L89" t="s">
        <v>103</v>
      </c>
      <c r="M89" t="s">
        <v>104</v>
      </c>
      <c r="N89" t="s">
        <v>105</v>
      </c>
      <c r="P89" t="str">
        <f t="shared" si="1"/>
        <v>RAYSEROVÁ Zuzana</v>
      </c>
    </row>
    <row r="90" spans="1:16" x14ac:dyDescent="0.2">
      <c r="A90">
        <v>89</v>
      </c>
      <c r="B90" t="s">
        <v>390</v>
      </c>
      <c r="C90" t="s">
        <v>27</v>
      </c>
      <c r="D90" t="s">
        <v>25</v>
      </c>
      <c r="E90" t="s">
        <v>241</v>
      </c>
      <c r="F90" t="s">
        <v>439</v>
      </c>
      <c r="G90" t="s">
        <v>121</v>
      </c>
      <c r="H90" t="s">
        <v>122</v>
      </c>
      <c r="I90" t="s">
        <v>101</v>
      </c>
      <c r="J90">
        <v>1</v>
      </c>
      <c r="K90" t="s">
        <v>123</v>
      </c>
      <c r="L90" t="s">
        <v>103</v>
      </c>
      <c r="M90" t="s">
        <v>104</v>
      </c>
      <c r="N90" t="s">
        <v>105</v>
      </c>
      <c r="P90" t="str">
        <f t="shared" si="1"/>
        <v>ROČÁK Pavel</v>
      </c>
    </row>
    <row r="91" spans="1:16" x14ac:dyDescent="0.2">
      <c r="A91">
        <v>90</v>
      </c>
      <c r="B91" t="s">
        <v>391</v>
      </c>
      <c r="C91" t="s">
        <v>33</v>
      </c>
      <c r="D91" t="s">
        <v>25</v>
      </c>
      <c r="E91" t="s">
        <v>242</v>
      </c>
      <c r="F91" t="s">
        <v>439</v>
      </c>
      <c r="G91" t="s">
        <v>137</v>
      </c>
      <c r="H91" t="s">
        <v>138</v>
      </c>
      <c r="I91" t="s">
        <v>101</v>
      </c>
      <c r="J91">
        <v>1</v>
      </c>
      <c r="K91" t="s">
        <v>123</v>
      </c>
      <c r="L91" t="s">
        <v>103</v>
      </c>
      <c r="M91" t="s">
        <v>104</v>
      </c>
      <c r="N91" t="s">
        <v>105</v>
      </c>
      <c r="P91" t="str">
        <f t="shared" si="1"/>
        <v>RUML Tomáš</v>
      </c>
    </row>
    <row r="92" spans="1:16" x14ac:dyDescent="0.2">
      <c r="A92">
        <v>91</v>
      </c>
      <c r="B92" t="s">
        <v>392</v>
      </c>
      <c r="C92" t="s">
        <v>35</v>
      </c>
      <c r="E92" t="s">
        <v>243</v>
      </c>
      <c r="F92" t="s">
        <v>437</v>
      </c>
      <c r="G92" t="s">
        <v>99</v>
      </c>
      <c r="H92" t="s">
        <v>100</v>
      </c>
      <c r="I92" t="s">
        <v>101</v>
      </c>
      <c r="J92">
        <v>2</v>
      </c>
      <c r="K92" t="s">
        <v>102</v>
      </c>
      <c r="L92" t="s">
        <v>103</v>
      </c>
      <c r="M92" t="s">
        <v>104</v>
      </c>
      <c r="N92" t="s">
        <v>105</v>
      </c>
      <c r="P92" t="str">
        <f t="shared" si="1"/>
        <v>RYBNÍČKOVÁ Zuzana</v>
      </c>
    </row>
    <row r="93" spans="1:16" x14ac:dyDescent="0.2">
      <c r="A93">
        <v>92</v>
      </c>
      <c r="B93" t="s">
        <v>393</v>
      </c>
      <c r="C93" t="s">
        <v>244</v>
      </c>
      <c r="E93" t="s">
        <v>245</v>
      </c>
      <c r="F93" t="s">
        <v>438</v>
      </c>
      <c r="G93" t="s">
        <v>117</v>
      </c>
      <c r="H93" t="s">
        <v>118</v>
      </c>
      <c r="I93" t="s">
        <v>101</v>
      </c>
      <c r="J93">
        <v>3</v>
      </c>
      <c r="K93" t="s">
        <v>102</v>
      </c>
      <c r="L93" t="s">
        <v>103</v>
      </c>
      <c r="M93" t="s">
        <v>104</v>
      </c>
      <c r="N93" t="s">
        <v>105</v>
      </c>
      <c r="P93" t="str">
        <f t="shared" si="1"/>
        <v>RYCHTÁŘOVÁ Lenka</v>
      </c>
    </row>
    <row r="94" spans="1:16" x14ac:dyDescent="0.2">
      <c r="A94">
        <v>93</v>
      </c>
      <c r="B94" t="s">
        <v>394</v>
      </c>
      <c r="C94" t="s">
        <v>37</v>
      </c>
      <c r="E94" t="s">
        <v>246</v>
      </c>
      <c r="F94" t="s">
        <v>438</v>
      </c>
      <c r="G94" t="s">
        <v>117</v>
      </c>
      <c r="H94" t="s">
        <v>118</v>
      </c>
      <c r="I94" t="s">
        <v>101</v>
      </c>
      <c r="J94">
        <v>4</v>
      </c>
      <c r="K94" t="s">
        <v>102</v>
      </c>
      <c r="L94" t="s">
        <v>103</v>
      </c>
      <c r="M94" t="s">
        <v>104</v>
      </c>
      <c r="N94" t="s">
        <v>105</v>
      </c>
      <c r="P94" t="str">
        <f t="shared" si="1"/>
        <v>SADÍLEK Ondřej</v>
      </c>
    </row>
    <row r="95" spans="1:16" x14ac:dyDescent="0.2">
      <c r="A95">
        <v>94</v>
      </c>
      <c r="B95" t="s">
        <v>395</v>
      </c>
      <c r="C95" t="s">
        <v>247</v>
      </c>
      <c r="D95" t="s">
        <v>25</v>
      </c>
      <c r="E95" t="s">
        <v>248</v>
      </c>
      <c r="F95" t="s">
        <v>439</v>
      </c>
      <c r="G95" t="s">
        <v>137</v>
      </c>
      <c r="H95" t="s">
        <v>138</v>
      </c>
      <c r="I95" t="s">
        <v>101</v>
      </c>
      <c r="J95">
        <v>1</v>
      </c>
      <c r="K95" t="s">
        <v>123</v>
      </c>
      <c r="L95" t="s">
        <v>103</v>
      </c>
      <c r="M95" t="s">
        <v>104</v>
      </c>
      <c r="N95" t="s">
        <v>105</v>
      </c>
      <c r="P95" t="str">
        <f t="shared" si="1"/>
        <v>SEIDLOVÁ Barbara</v>
      </c>
    </row>
    <row r="96" spans="1:16" x14ac:dyDescent="0.2">
      <c r="A96">
        <v>95</v>
      </c>
      <c r="B96" t="s">
        <v>396</v>
      </c>
      <c r="C96" t="s">
        <v>168</v>
      </c>
      <c r="E96" t="s">
        <v>249</v>
      </c>
      <c r="F96" t="s">
        <v>437</v>
      </c>
      <c r="G96" t="s">
        <v>99</v>
      </c>
      <c r="H96" t="s">
        <v>100</v>
      </c>
      <c r="I96" t="s">
        <v>101</v>
      </c>
      <c r="J96">
        <v>2</v>
      </c>
      <c r="K96" t="s">
        <v>102</v>
      </c>
      <c r="L96" t="s">
        <v>103</v>
      </c>
      <c r="M96" t="s">
        <v>104</v>
      </c>
      <c r="N96" t="s">
        <v>105</v>
      </c>
      <c r="P96" t="str">
        <f t="shared" si="1"/>
        <v>SILOVSKÝ Tadeáš</v>
      </c>
    </row>
    <row r="97" spans="1:16" x14ac:dyDescent="0.2">
      <c r="A97">
        <v>96</v>
      </c>
      <c r="B97" t="s">
        <v>397</v>
      </c>
      <c r="C97" t="s">
        <v>250</v>
      </c>
      <c r="E97" t="s">
        <v>251</v>
      </c>
      <c r="F97" t="s">
        <v>439</v>
      </c>
      <c r="G97" t="s">
        <v>121</v>
      </c>
      <c r="H97" t="s">
        <v>122</v>
      </c>
      <c r="I97" t="s">
        <v>101</v>
      </c>
      <c r="J97">
        <v>1</v>
      </c>
      <c r="K97" t="s">
        <v>123</v>
      </c>
      <c r="L97" t="s">
        <v>103</v>
      </c>
      <c r="M97" t="s">
        <v>104</v>
      </c>
      <c r="N97" t="s">
        <v>105</v>
      </c>
      <c r="P97" t="str">
        <f t="shared" si="1"/>
        <v>SIVAKOVA Maryia</v>
      </c>
    </row>
    <row r="98" spans="1:16" x14ac:dyDescent="0.2">
      <c r="A98">
        <v>97</v>
      </c>
      <c r="B98" t="s">
        <v>398</v>
      </c>
      <c r="C98" t="s">
        <v>32</v>
      </c>
      <c r="D98" t="s">
        <v>25</v>
      </c>
      <c r="E98" t="s">
        <v>252</v>
      </c>
      <c r="F98" t="s">
        <v>439</v>
      </c>
      <c r="G98" t="s">
        <v>137</v>
      </c>
      <c r="H98" t="s">
        <v>138</v>
      </c>
      <c r="I98" t="s">
        <v>216</v>
      </c>
      <c r="J98">
        <v>1</v>
      </c>
      <c r="K98" t="s">
        <v>123</v>
      </c>
      <c r="L98" t="s">
        <v>103</v>
      </c>
      <c r="M98" t="s">
        <v>104</v>
      </c>
      <c r="N98" t="s">
        <v>105</v>
      </c>
      <c r="P98" t="str">
        <f t="shared" si="1"/>
        <v>SLABOVÁ Michaela</v>
      </c>
    </row>
    <row r="99" spans="1:16" x14ac:dyDescent="0.2">
      <c r="A99">
        <v>98</v>
      </c>
      <c r="B99" t="s">
        <v>399</v>
      </c>
      <c r="C99" t="s">
        <v>21</v>
      </c>
      <c r="D99" t="s">
        <v>25</v>
      </c>
      <c r="E99" t="s">
        <v>253</v>
      </c>
      <c r="F99" t="s">
        <v>439</v>
      </c>
      <c r="G99" t="s">
        <v>137</v>
      </c>
      <c r="H99" t="s">
        <v>138</v>
      </c>
      <c r="I99" t="s">
        <v>101</v>
      </c>
      <c r="J99">
        <v>1</v>
      </c>
      <c r="K99" t="s">
        <v>123</v>
      </c>
      <c r="L99" t="s">
        <v>103</v>
      </c>
      <c r="M99" t="s">
        <v>104</v>
      </c>
      <c r="N99" t="s">
        <v>105</v>
      </c>
      <c r="P99" t="str">
        <f t="shared" si="1"/>
        <v>STULÍK Petr</v>
      </c>
    </row>
    <row r="100" spans="1:16" x14ac:dyDescent="0.2">
      <c r="A100">
        <v>99</v>
      </c>
      <c r="B100" t="s">
        <v>400</v>
      </c>
      <c r="C100" t="s">
        <v>254</v>
      </c>
      <c r="D100" t="s">
        <v>25</v>
      </c>
      <c r="E100" t="s">
        <v>255</v>
      </c>
      <c r="F100" t="s">
        <v>438</v>
      </c>
      <c r="G100" t="s">
        <v>203</v>
      </c>
      <c r="H100" t="s">
        <v>204</v>
      </c>
      <c r="I100" t="s">
        <v>101</v>
      </c>
      <c r="J100">
        <v>2</v>
      </c>
      <c r="K100" t="s">
        <v>200</v>
      </c>
      <c r="L100" t="s">
        <v>103</v>
      </c>
      <c r="M100" t="s">
        <v>104</v>
      </c>
      <c r="N100" t="s">
        <v>105</v>
      </c>
      <c r="P100" t="str">
        <f t="shared" si="1"/>
        <v>SUDOVÁ Blanka</v>
      </c>
    </row>
    <row r="101" spans="1:16" x14ac:dyDescent="0.2">
      <c r="A101">
        <v>100</v>
      </c>
      <c r="B101" t="s">
        <v>401</v>
      </c>
      <c r="C101" t="s">
        <v>256</v>
      </c>
      <c r="D101" t="s">
        <v>25</v>
      </c>
      <c r="E101" t="s">
        <v>257</v>
      </c>
      <c r="F101" t="s">
        <v>438</v>
      </c>
      <c r="G101" t="s">
        <v>203</v>
      </c>
      <c r="H101" t="s">
        <v>204</v>
      </c>
      <c r="I101" t="s">
        <v>101</v>
      </c>
      <c r="J101">
        <v>1</v>
      </c>
      <c r="K101" t="s">
        <v>200</v>
      </c>
      <c r="L101" t="s">
        <v>103</v>
      </c>
      <c r="M101" t="s">
        <v>104</v>
      </c>
      <c r="N101" t="s">
        <v>105</v>
      </c>
      <c r="P101" t="str">
        <f t="shared" si="1"/>
        <v>SVITÁKOVÁ Hana</v>
      </c>
    </row>
    <row r="102" spans="1:16" x14ac:dyDescent="0.2">
      <c r="A102">
        <v>101</v>
      </c>
      <c r="B102" t="s">
        <v>402</v>
      </c>
      <c r="C102" t="s">
        <v>258</v>
      </c>
      <c r="D102" t="s">
        <v>25</v>
      </c>
      <c r="E102" t="s">
        <v>259</v>
      </c>
      <c r="F102" t="s">
        <v>439</v>
      </c>
      <c r="G102" t="s">
        <v>121</v>
      </c>
      <c r="H102" t="s">
        <v>122</v>
      </c>
      <c r="I102" t="s">
        <v>101</v>
      </c>
      <c r="J102">
        <v>1</v>
      </c>
      <c r="K102" t="s">
        <v>123</v>
      </c>
      <c r="L102" t="s">
        <v>103</v>
      </c>
      <c r="M102" t="s">
        <v>104</v>
      </c>
      <c r="N102" t="s">
        <v>105</v>
      </c>
      <c r="P102" t="str">
        <f t="shared" si="1"/>
        <v>SVOBODOVÁ Aneta</v>
      </c>
    </row>
    <row r="103" spans="1:16" x14ac:dyDescent="0.2">
      <c r="A103">
        <v>102</v>
      </c>
      <c r="B103" t="s">
        <v>402</v>
      </c>
      <c r="C103" t="s">
        <v>256</v>
      </c>
      <c r="D103" t="s">
        <v>25</v>
      </c>
      <c r="E103" t="s">
        <v>260</v>
      </c>
      <c r="F103" t="s">
        <v>438</v>
      </c>
      <c r="G103" t="s">
        <v>154</v>
      </c>
      <c r="H103" t="s">
        <v>108</v>
      </c>
      <c r="I103" t="s">
        <v>101</v>
      </c>
      <c r="J103">
        <v>2</v>
      </c>
      <c r="K103" t="s">
        <v>102</v>
      </c>
      <c r="L103" t="s">
        <v>103</v>
      </c>
      <c r="M103" t="s">
        <v>104</v>
      </c>
      <c r="N103" t="s">
        <v>105</v>
      </c>
      <c r="P103" t="str">
        <f t="shared" si="1"/>
        <v>SVOBODOVÁ Hana</v>
      </c>
    </row>
    <row r="104" spans="1:16" x14ac:dyDescent="0.2">
      <c r="A104">
        <v>103</v>
      </c>
      <c r="B104" t="s">
        <v>403</v>
      </c>
      <c r="C104" t="s">
        <v>27</v>
      </c>
      <c r="E104" t="s">
        <v>261</v>
      </c>
      <c r="F104" t="s">
        <v>438</v>
      </c>
      <c r="G104" t="s">
        <v>262</v>
      </c>
      <c r="H104" t="s">
        <v>263</v>
      </c>
      <c r="I104" t="s">
        <v>101</v>
      </c>
      <c r="J104">
        <v>3</v>
      </c>
      <c r="K104" t="s">
        <v>200</v>
      </c>
      <c r="L104" t="s">
        <v>103</v>
      </c>
      <c r="M104" t="s">
        <v>104</v>
      </c>
      <c r="N104" t="s">
        <v>105</v>
      </c>
      <c r="P104" t="str">
        <f t="shared" si="1"/>
        <v>ŠIMÁNA Pavel</v>
      </c>
    </row>
    <row r="105" spans="1:16" x14ac:dyDescent="0.2">
      <c r="A105">
        <v>104</v>
      </c>
      <c r="B105" t="s">
        <v>404</v>
      </c>
      <c r="C105" t="s">
        <v>14</v>
      </c>
      <c r="E105" t="s">
        <v>264</v>
      </c>
      <c r="F105" t="s">
        <v>439</v>
      </c>
      <c r="G105" t="s">
        <v>113</v>
      </c>
      <c r="H105" t="s">
        <v>265</v>
      </c>
      <c r="I105" t="s">
        <v>101</v>
      </c>
      <c r="J105">
        <v>3</v>
      </c>
      <c r="K105" t="s">
        <v>123</v>
      </c>
      <c r="L105" t="s">
        <v>103</v>
      </c>
      <c r="M105" t="s">
        <v>104</v>
      </c>
      <c r="N105" t="s">
        <v>105</v>
      </c>
      <c r="P105" t="str">
        <f t="shared" si="1"/>
        <v>ŠIZLING Jiří</v>
      </c>
    </row>
    <row r="106" spans="1:16" x14ac:dyDescent="0.2">
      <c r="A106">
        <v>105</v>
      </c>
      <c r="B106" t="s">
        <v>405</v>
      </c>
      <c r="C106" t="s">
        <v>266</v>
      </c>
      <c r="E106" t="s">
        <v>267</v>
      </c>
      <c r="F106" t="s">
        <v>439</v>
      </c>
      <c r="G106" t="s">
        <v>113</v>
      </c>
      <c r="H106" t="s">
        <v>114</v>
      </c>
      <c r="I106" t="s">
        <v>101</v>
      </c>
      <c r="J106">
        <v>3</v>
      </c>
      <c r="K106" t="s">
        <v>102</v>
      </c>
      <c r="L106" t="s">
        <v>103</v>
      </c>
      <c r="M106" t="s">
        <v>104</v>
      </c>
      <c r="N106" t="s">
        <v>105</v>
      </c>
      <c r="P106" t="str">
        <f t="shared" si="1"/>
        <v>ŠLEISOVÁ Kristýna</v>
      </c>
    </row>
    <row r="107" spans="1:16" x14ac:dyDescent="0.2">
      <c r="A107">
        <v>106</v>
      </c>
      <c r="B107" t="s">
        <v>406</v>
      </c>
      <c r="C107" t="s">
        <v>28</v>
      </c>
      <c r="E107" t="s">
        <v>268</v>
      </c>
      <c r="F107" t="s">
        <v>439</v>
      </c>
      <c r="G107" t="s">
        <v>113</v>
      </c>
      <c r="H107" t="s">
        <v>114</v>
      </c>
      <c r="I107" t="s">
        <v>101</v>
      </c>
      <c r="J107">
        <v>3</v>
      </c>
      <c r="K107" t="s">
        <v>102</v>
      </c>
      <c r="L107" t="s">
        <v>103</v>
      </c>
      <c r="M107" t="s">
        <v>104</v>
      </c>
      <c r="N107" t="s">
        <v>105</v>
      </c>
      <c r="P107" t="str">
        <f t="shared" si="1"/>
        <v>ŠMEJKAL Martin</v>
      </c>
    </row>
    <row r="108" spans="1:16" x14ac:dyDescent="0.2">
      <c r="A108">
        <v>107</v>
      </c>
      <c r="B108" t="s">
        <v>407</v>
      </c>
      <c r="C108" t="s">
        <v>24</v>
      </c>
      <c r="E108" t="s">
        <v>269</v>
      </c>
      <c r="F108" t="s">
        <v>439</v>
      </c>
      <c r="G108" t="s">
        <v>160</v>
      </c>
      <c r="H108" t="s">
        <v>114</v>
      </c>
      <c r="I108" t="s">
        <v>101</v>
      </c>
      <c r="J108">
        <v>2</v>
      </c>
      <c r="K108" t="s">
        <v>102</v>
      </c>
      <c r="L108" t="s">
        <v>103</v>
      </c>
      <c r="M108" t="s">
        <v>104</v>
      </c>
      <c r="N108" t="s">
        <v>105</v>
      </c>
      <c r="P108" t="str">
        <f t="shared" si="1"/>
        <v>ŠMRHA Jan</v>
      </c>
    </row>
    <row r="109" spans="1:16" x14ac:dyDescent="0.2">
      <c r="A109">
        <v>108</v>
      </c>
      <c r="B109" t="s">
        <v>408</v>
      </c>
      <c r="C109" t="s">
        <v>270</v>
      </c>
      <c r="E109" t="s">
        <v>271</v>
      </c>
      <c r="F109" t="s">
        <v>437</v>
      </c>
      <c r="G109" t="s">
        <v>99</v>
      </c>
      <c r="H109" t="s">
        <v>100</v>
      </c>
      <c r="I109" t="s">
        <v>101</v>
      </c>
      <c r="J109">
        <v>2</v>
      </c>
      <c r="K109" t="s">
        <v>102</v>
      </c>
      <c r="L109" t="s">
        <v>103</v>
      </c>
      <c r="M109" t="s">
        <v>104</v>
      </c>
      <c r="N109" t="s">
        <v>105</v>
      </c>
      <c r="P109" t="str">
        <f t="shared" si="1"/>
        <v>ŠMUCR Matěj</v>
      </c>
    </row>
    <row r="110" spans="1:16" x14ac:dyDescent="0.2">
      <c r="A110">
        <v>109</v>
      </c>
      <c r="B110" t="s">
        <v>409</v>
      </c>
      <c r="C110" t="s">
        <v>34</v>
      </c>
      <c r="D110" t="s">
        <v>25</v>
      </c>
      <c r="E110" t="s">
        <v>272</v>
      </c>
      <c r="F110" t="s">
        <v>439</v>
      </c>
      <c r="G110" t="s">
        <v>137</v>
      </c>
      <c r="H110" t="s">
        <v>138</v>
      </c>
      <c r="I110" t="s">
        <v>101</v>
      </c>
      <c r="J110">
        <v>1</v>
      </c>
      <c r="K110" t="s">
        <v>123</v>
      </c>
      <c r="L110" t="s">
        <v>103</v>
      </c>
      <c r="M110" t="s">
        <v>104</v>
      </c>
      <c r="N110" t="s">
        <v>105</v>
      </c>
      <c r="P110" t="str">
        <f t="shared" si="1"/>
        <v>ŠRÁMEK Václav</v>
      </c>
    </row>
    <row r="111" spans="1:16" x14ac:dyDescent="0.2">
      <c r="A111">
        <v>110</v>
      </c>
      <c r="B111" t="s">
        <v>410</v>
      </c>
      <c r="C111" t="s">
        <v>21</v>
      </c>
      <c r="D111" t="s">
        <v>25</v>
      </c>
      <c r="E111" t="s">
        <v>273</v>
      </c>
      <c r="F111" t="s">
        <v>438</v>
      </c>
      <c r="G111" t="s">
        <v>107</v>
      </c>
      <c r="H111" t="s">
        <v>108</v>
      </c>
      <c r="I111" t="s">
        <v>101</v>
      </c>
      <c r="J111">
        <v>2</v>
      </c>
      <c r="K111" t="s">
        <v>102</v>
      </c>
      <c r="L111" t="s">
        <v>103</v>
      </c>
      <c r="M111" t="s">
        <v>104</v>
      </c>
      <c r="N111" t="s">
        <v>105</v>
      </c>
      <c r="P111" t="str">
        <f t="shared" si="1"/>
        <v>ŠROUB Petr</v>
      </c>
    </row>
    <row r="112" spans="1:16" x14ac:dyDescent="0.2">
      <c r="A112">
        <v>111</v>
      </c>
      <c r="B112" t="s">
        <v>411</v>
      </c>
      <c r="C112" t="s">
        <v>28</v>
      </c>
      <c r="D112" t="s">
        <v>25</v>
      </c>
      <c r="E112" t="s">
        <v>274</v>
      </c>
      <c r="F112" t="s">
        <v>439</v>
      </c>
      <c r="G112" t="s">
        <v>137</v>
      </c>
      <c r="H112" t="s">
        <v>138</v>
      </c>
      <c r="I112" t="s">
        <v>101</v>
      </c>
      <c r="J112">
        <v>1</v>
      </c>
      <c r="K112" t="s">
        <v>123</v>
      </c>
      <c r="L112" t="s">
        <v>103</v>
      </c>
      <c r="M112" t="s">
        <v>104</v>
      </c>
      <c r="N112" t="s">
        <v>105</v>
      </c>
      <c r="P112" t="str">
        <f t="shared" si="1"/>
        <v>ŠTAMPACH Martin</v>
      </c>
    </row>
    <row r="113" spans="1:16" x14ac:dyDescent="0.2">
      <c r="A113">
        <v>112</v>
      </c>
      <c r="B113" t="s">
        <v>412</v>
      </c>
      <c r="C113" t="s">
        <v>28</v>
      </c>
      <c r="E113" t="s">
        <v>275</v>
      </c>
      <c r="F113" t="s">
        <v>437</v>
      </c>
      <c r="G113" t="s">
        <v>99</v>
      </c>
      <c r="H113" t="s">
        <v>100</v>
      </c>
      <c r="I113" t="s">
        <v>101</v>
      </c>
      <c r="J113">
        <v>1</v>
      </c>
      <c r="K113" t="s">
        <v>102</v>
      </c>
      <c r="L113" t="s">
        <v>103</v>
      </c>
      <c r="M113" t="s">
        <v>104</v>
      </c>
      <c r="N113" t="s">
        <v>105</v>
      </c>
      <c r="P113" t="str">
        <f t="shared" si="1"/>
        <v>ŠŤASTNÝ Martin</v>
      </c>
    </row>
    <row r="114" spans="1:16" x14ac:dyDescent="0.2">
      <c r="A114">
        <v>113</v>
      </c>
      <c r="B114" t="s">
        <v>413</v>
      </c>
      <c r="C114" t="s">
        <v>276</v>
      </c>
      <c r="E114" t="s">
        <v>277</v>
      </c>
      <c r="F114" t="s">
        <v>438</v>
      </c>
      <c r="G114" t="s">
        <v>117</v>
      </c>
      <c r="H114" t="s">
        <v>118</v>
      </c>
      <c r="I114" t="s">
        <v>101</v>
      </c>
      <c r="J114">
        <v>3</v>
      </c>
      <c r="K114" t="s">
        <v>102</v>
      </c>
      <c r="L114" t="s">
        <v>103</v>
      </c>
      <c r="M114" t="s">
        <v>104</v>
      </c>
      <c r="N114" t="s">
        <v>105</v>
      </c>
      <c r="P114" t="str">
        <f t="shared" si="1"/>
        <v>ŠTEFANKOVIČ Albert</v>
      </c>
    </row>
    <row r="115" spans="1:16" x14ac:dyDescent="0.2">
      <c r="A115">
        <v>114</v>
      </c>
      <c r="B115" t="s">
        <v>414</v>
      </c>
      <c r="C115" t="s">
        <v>24</v>
      </c>
      <c r="E115" t="s">
        <v>278</v>
      </c>
      <c r="F115" t="s">
        <v>439</v>
      </c>
      <c r="G115" t="s">
        <v>113</v>
      </c>
      <c r="H115" t="s">
        <v>114</v>
      </c>
      <c r="I115" t="s">
        <v>101</v>
      </c>
      <c r="J115">
        <v>3</v>
      </c>
      <c r="K115" t="s">
        <v>102</v>
      </c>
      <c r="L115" t="s">
        <v>103</v>
      </c>
      <c r="M115" t="s">
        <v>104</v>
      </c>
      <c r="N115" t="s">
        <v>105</v>
      </c>
      <c r="P115" t="str">
        <f t="shared" si="1"/>
        <v>ŠULC Jan</v>
      </c>
    </row>
    <row r="116" spans="1:16" x14ac:dyDescent="0.2">
      <c r="A116">
        <v>115</v>
      </c>
      <c r="B116" t="s">
        <v>415</v>
      </c>
      <c r="C116" t="s">
        <v>279</v>
      </c>
      <c r="E116" t="s">
        <v>280</v>
      </c>
      <c r="F116" t="s">
        <v>438</v>
      </c>
      <c r="G116" t="s">
        <v>117</v>
      </c>
      <c r="H116" t="s">
        <v>118</v>
      </c>
      <c r="I116" t="s">
        <v>101</v>
      </c>
      <c r="J116">
        <v>4</v>
      </c>
      <c r="K116" t="s">
        <v>102</v>
      </c>
      <c r="L116" t="s">
        <v>103</v>
      </c>
      <c r="M116" t="s">
        <v>104</v>
      </c>
      <c r="N116" t="s">
        <v>105</v>
      </c>
      <c r="P116" t="str">
        <f t="shared" si="1"/>
        <v>ŠVELCHOVÁ Alena</v>
      </c>
    </row>
    <row r="117" spans="1:16" x14ac:dyDescent="0.2">
      <c r="A117">
        <v>116</v>
      </c>
      <c r="B117" t="s">
        <v>416</v>
      </c>
      <c r="C117" t="s">
        <v>33</v>
      </c>
      <c r="E117" t="s">
        <v>281</v>
      </c>
      <c r="F117" t="s">
        <v>439</v>
      </c>
      <c r="G117" t="s">
        <v>113</v>
      </c>
      <c r="H117" t="s">
        <v>114</v>
      </c>
      <c r="I117" t="s">
        <v>101</v>
      </c>
      <c r="J117">
        <v>3</v>
      </c>
      <c r="K117" t="s">
        <v>102</v>
      </c>
      <c r="L117" t="s">
        <v>103</v>
      </c>
      <c r="M117" t="s">
        <v>104</v>
      </c>
      <c r="N117" t="s">
        <v>105</v>
      </c>
      <c r="P117" t="str">
        <f t="shared" si="1"/>
        <v>THÜRL Tomáš</v>
      </c>
    </row>
    <row r="118" spans="1:16" x14ac:dyDescent="0.2">
      <c r="A118">
        <v>117</v>
      </c>
      <c r="B118" t="s">
        <v>417</v>
      </c>
      <c r="C118" t="s">
        <v>38</v>
      </c>
      <c r="E118" t="s">
        <v>282</v>
      </c>
      <c r="F118" t="s">
        <v>439</v>
      </c>
      <c r="G118" t="s">
        <v>113</v>
      </c>
      <c r="H118" t="s">
        <v>114</v>
      </c>
      <c r="I118" t="s">
        <v>101</v>
      </c>
      <c r="J118">
        <v>3</v>
      </c>
      <c r="K118" t="s">
        <v>102</v>
      </c>
      <c r="L118" t="s">
        <v>103</v>
      </c>
      <c r="M118" t="s">
        <v>104</v>
      </c>
      <c r="N118" t="s">
        <v>105</v>
      </c>
      <c r="P118" t="str">
        <f t="shared" si="1"/>
        <v>TOUŠ Radek</v>
      </c>
    </row>
    <row r="119" spans="1:16" x14ac:dyDescent="0.2">
      <c r="A119">
        <v>118</v>
      </c>
      <c r="B119" t="s">
        <v>418</v>
      </c>
      <c r="C119" t="s">
        <v>14</v>
      </c>
      <c r="E119" t="s">
        <v>283</v>
      </c>
      <c r="F119" t="s">
        <v>437</v>
      </c>
      <c r="G119" t="s">
        <v>99</v>
      </c>
      <c r="H119" t="s">
        <v>144</v>
      </c>
      <c r="I119" t="s">
        <v>101</v>
      </c>
      <c r="J119">
        <v>3</v>
      </c>
      <c r="K119" t="s">
        <v>102</v>
      </c>
      <c r="L119" t="s">
        <v>103</v>
      </c>
      <c r="M119" t="s">
        <v>104</v>
      </c>
      <c r="N119" t="s">
        <v>105</v>
      </c>
      <c r="P119" t="str">
        <f t="shared" si="1"/>
        <v>TRCH Jiří</v>
      </c>
    </row>
    <row r="120" spans="1:16" x14ac:dyDescent="0.2">
      <c r="A120">
        <v>119</v>
      </c>
      <c r="B120" t="s">
        <v>419</v>
      </c>
      <c r="C120" t="s">
        <v>28</v>
      </c>
      <c r="D120" t="s">
        <v>25</v>
      </c>
      <c r="E120" t="s">
        <v>284</v>
      </c>
      <c r="F120" t="s">
        <v>439</v>
      </c>
      <c r="G120" t="s">
        <v>137</v>
      </c>
      <c r="H120" t="s">
        <v>138</v>
      </c>
      <c r="I120" t="s">
        <v>101</v>
      </c>
      <c r="J120">
        <v>1</v>
      </c>
      <c r="K120" t="s">
        <v>123</v>
      </c>
      <c r="L120" t="s">
        <v>103</v>
      </c>
      <c r="M120" t="s">
        <v>104</v>
      </c>
      <c r="N120" t="s">
        <v>105</v>
      </c>
      <c r="P120" t="str">
        <f t="shared" si="1"/>
        <v>TROJAN Martin</v>
      </c>
    </row>
    <row r="121" spans="1:16" x14ac:dyDescent="0.2">
      <c r="A121">
        <v>120</v>
      </c>
      <c r="B121" t="s">
        <v>420</v>
      </c>
      <c r="C121" t="s">
        <v>175</v>
      </c>
      <c r="E121" t="s">
        <v>285</v>
      </c>
      <c r="F121" t="s">
        <v>439</v>
      </c>
      <c r="G121" t="s">
        <v>113</v>
      </c>
      <c r="H121" t="s">
        <v>114</v>
      </c>
      <c r="I121" t="s">
        <v>101</v>
      </c>
      <c r="J121">
        <v>3</v>
      </c>
      <c r="K121" t="s">
        <v>102</v>
      </c>
      <c r="L121" t="s">
        <v>103</v>
      </c>
      <c r="M121" t="s">
        <v>104</v>
      </c>
      <c r="N121" t="s">
        <v>105</v>
      </c>
      <c r="P121" t="str">
        <f t="shared" si="1"/>
        <v>ULRYCHOVÁ Monika</v>
      </c>
    </row>
    <row r="122" spans="1:16" x14ac:dyDescent="0.2">
      <c r="A122">
        <v>121</v>
      </c>
      <c r="B122" t="s">
        <v>421</v>
      </c>
      <c r="C122" t="s">
        <v>286</v>
      </c>
      <c r="D122" t="s">
        <v>25</v>
      </c>
      <c r="E122" t="s">
        <v>287</v>
      </c>
      <c r="F122" t="s">
        <v>438</v>
      </c>
      <c r="G122" t="s">
        <v>107</v>
      </c>
      <c r="H122" t="s">
        <v>108</v>
      </c>
      <c r="I122" t="s">
        <v>101</v>
      </c>
      <c r="J122">
        <v>2</v>
      </c>
      <c r="K122" t="s">
        <v>102</v>
      </c>
      <c r="L122" t="s">
        <v>103</v>
      </c>
      <c r="M122" t="s">
        <v>104</v>
      </c>
      <c r="N122" t="s">
        <v>105</v>
      </c>
      <c r="P122" t="str">
        <f t="shared" si="1"/>
        <v>VAŠINA Viktor</v>
      </c>
    </row>
    <row r="123" spans="1:16" x14ac:dyDescent="0.2">
      <c r="A123">
        <v>122</v>
      </c>
      <c r="B123" t="s">
        <v>422</v>
      </c>
      <c r="C123" t="s">
        <v>32</v>
      </c>
      <c r="E123" t="s">
        <v>288</v>
      </c>
      <c r="F123" t="s">
        <v>437</v>
      </c>
      <c r="G123" t="s">
        <v>99</v>
      </c>
      <c r="H123" t="s">
        <v>100</v>
      </c>
      <c r="I123" t="s">
        <v>101</v>
      </c>
      <c r="J123">
        <v>2</v>
      </c>
      <c r="K123" t="s">
        <v>102</v>
      </c>
      <c r="L123" t="s">
        <v>103</v>
      </c>
      <c r="M123" t="s">
        <v>104</v>
      </c>
      <c r="N123" t="s">
        <v>105</v>
      </c>
      <c r="P123" t="str">
        <f t="shared" si="1"/>
        <v>VĚTROVSKÁ Michaela</v>
      </c>
    </row>
    <row r="124" spans="1:16" x14ac:dyDescent="0.2">
      <c r="A124">
        <v>123</v>
      </c>
      <c r="B124" t="s">
        <v>423</v>
      </c>
      <c r="C124" t="s">
        <v>14</v>
      </c>
      <c r="D124" t="s">
        <v>25</v>
      </c>
      <c r="E124" t="s">
        <v>289</v>
      </c>
      <c r="F124" t="s">
        <v>440</v>
      </c>
      <c r="G124" t="s">
        <v>165</v>
      </c>
      <c r="H124" t="s">
        <v>166</v>
      </c>
      <c r="I124" t="s">
        <v>101</v>
      </c>
      <c r="J124">
        <v>2</v>
      </c>
      <c r="K124" t="s">
        <v>123</v>
      </c>
      <c r="L124" t="s">
        <v>103</v>
      </c>
      <c r="M124" t="s">
        <v>104</v>
      </c>
      <c r="N124" t="s">
        <v>105</v>
      </c>
      <c r="P124" t="str">
        <f t="shared" si="1"/>
        <v>VOPAT Jiří</v>
      </c>
    </row>
    <row r="125" spans="1:16" x14ac:dyDescent="0.2">
      <c r="A125">
        <v>124</v>
      </c>
      <c r="B125" t="s">
        <v>424</v>
      </c>
      <c r="C125" t="s">
        <v>135</v>
      </c>
      <c r="D125" t="s">
        <v>25</v>
      </c>
      <c r="E125" t="s">
        <v>290</v>
      </c>
      <c r="F125" t="s">
        <v>438</v>
      </c>
      <c r="G125" t="s">
        <v>107</v>
      </c>
      <c r="H125" t="s">
        <v>108</v>
      </c>
      <c r="I125" t="s">
        <v>101</v>
      </c>
      <c r="J125">
        <v>3</v>
      </c>
      <c r="K125" t="s">
        <v>102</v>
      </c>
      <c r="L125" t="s">
        <v>103</v>
      </c>
      <c r="M125" t="s">
        <v>104</v>
      </c>
      <c r="N125" t="s">
        <v>105</v>
      </c>
      <c r="P125" t="str">
        <f t="shared" si="1"/>
        <v>VOZÁBAL Miroslav</v>
      </c>
    </row>
    <row r="126" spans="1:16" x14ac:dyDescent="0.2">
      <c r="A126">
        <v>125</v>
      </c>
      <c r="B126" t="s">
        <v>425</v>
      </c>
      <c r="C126" t="s">
        <v>180</v>
      </c>
      <c r="E126" t="s">
        <v>291</v>
      </c>
      <c r="F126" t="s">
        <v>437</v>
      </c>
      <c r="G126" t="s">
        <v>99</v>
      </c>
      <c r="H126" t="s">
        <v>100</v>
      </c>
      <c r="I126" t="s">
        <v>101</v>
      </c>
      <c r="J126">
        <v>2</v>
      </c>
      <c r="K126" t="s">
        <v>102</v>
      </c>
      <c r="L126" t="s">
        <v>103</v>
      </c>
      <c r="M126" t="s">
        <v>104</v>
      </c>
      <c r="N126" t="s">
        <v>105</v>
      </c>
      <c r="P126" t="str">
        <f t="shared" si="1"/>
        <v>VURMOVÁ Klára</v>
      </c>
    </row>
    <row r="127" spans="1:16" x14ac:dyDescent="0.2">
      <c r="A127">
        <v>126</v>
      </c>
      <c r="B127" t="s">
        <v>426</v>
      </c>
      <c r="C127" t="s">
        <v>33</v>
      </c>
      <c r="D127" t="s">
        <v>25</v>
      </c>
      <c r="E127" t="s">
        <v>292</v>
      </c>
      <c r="F127" t="s">
        <v>438</v>
      </c>
      <c r="G127" t="s">
        <v>107</v>
      </c>
      <c r="H127" t="s">
        <v>199</v>
      </c>
      <c r="I127" t="s">
        <v>101</v>
      </c>
      <c r="J127">
        <v>2</v>
      </c>
      <c r="K127" t="s">
        <v>200</v>
      </c>
      <c r="L127" t="s">
        <v>103</v>
      </c>
      <c r="M127" t="s">
        <v>104</v>
      </c>
      <c r="N127" t="s">
        <v>105</v>
      </c>
      <c r="P127" t="str">
        <f t="shared" si="1"/>
        <v>WEISHEITEL Tomáš</v>
      </c>
    </row>
    <row r="128" spans="1:16" x14ac:dyDescent="0.2">
      <c r="A128">
        <v>127</v>
      </c>
      <c r="B128" t="s">
        <v>427</v>
      </c>
      <c r="C128" t="s">
        <v>30</v>
      </c>
      <c r="D128" t="s">
        <v>25</v>
      </c>
      <c r="E128" t="s">
        <v>293</v>
      </c>
      <c r="F128" t="s">
        <v>438</v>
      </c>
      <c r="G128" t="s">
        <v>107</v>
      </c>
      <c r="H128" t="s">
        <v>108</v>
      </c>
      <c r="I128" t="s">
        <v>101</v>
      </c>
      <c r="J128">
        <v>2</v>
      </c>
      <c r="K128" t="s">
        <v>102</v>
      </c>
      <c r="L128" t="s">
        <v>103</v>
      </c>
      <c r="M128" t="s">
        <v>104</v>
      </c>
      <c r="N128" t="s">
        <v>105</v>
      </c>
      <c r="P128" t="str">
        <f t="shared" si="1"/>
        <v>WITZ Lukáš</v>
      </c>
    </row>
    <row r="129" spans="1:16" x14ac:dyDescent="0.2">
      <c r="A129">
        <v>128</v>
      </c>
      <c r="B129" t="s">
        <v>428</v>
      </c>
      <c r="C129" t="s">
        <v>201</v>
      </c>
      <c r="E129" t="s">
        <v>294</v>
      </c>
      <c r="F129" t="s">
        <v>438</v>
      </c>
      <c r="G129" t="s">
        <v>117</v>
      </c>
      <c r="H129" t="s">
        <v>118</v>
      </c>
      <c r="I129" t="s">
        <v>101</v>
      </c>
      <c r="J129">
        <v>3</v>
      </c>
      <c r="K129" t="s">
        <v>102</v>
      </c>
      <c r="L129" t="s">
        <v>103</v>
      </c>
      <c r="M129" t="s">
        <v>104</v>
      </c>
      <c r="N129" t="s">
        <v>105</v>
      </c>
      <c r="P129" t="str">
        <f t="shared" si="1"/>
        <v>WOLFOVÁ Markéta</v>
      </c>
    </row>
    <row r="130" spans="1:16" x14ac:dyDescent="0.2">
      <c r="A130">
        <v>129</v>
      </c>
      <c r="B130" t="s">
        <v>429</v>
      </c>
      <c r="C130" t="s">
        <v>26</v>
      </c>
      <c r="E130" t="s">
        <v>295</v>
      </c>
      <c r="F130" t="s">
        <v>437</v>
      </c>
      <c r="G130" t="s">
        <v>99</v>
      </c>
      <c r="H130" t="s">
        <v>144</v>
      </c>
      <c r="I130" t="s">
        <v>101</v>
      </c>
      <c r="J130">
        <v>3</v>
      </c>
      <c r="K130" t="s">
        <v>102</v>
      </c>
      <c r="L130" t="s">
        <v>103</v>
      </c>
      <c r="M130" t="s">
        <v>104</v>
      </c>
      <c r="N130" t="s">
        <v>105</v>
      </c>
      <c r="P130" t="str">
        <f t="shared" si="1"/>
        <v>ZAHRÁDKA Jakub</v>
      </c>
    </row>
    <row r="131" spans="1:16" x14ac:dyDescent="0.2">
      <c r="A131">
        <v>130</v>
      </c>
      <c r="B131" t="s">
        <v>430</v>
      </c>
      <c r="C131" t="s">
        <v>296</v>
      </c>
      <c r="E131" t="s">
        <v>297</v>
      </c>
      <c r="F131" t="s">
        <v>439</v>
      </c>
      <c r="G131" t="s">
        <v>113</v>
      </c>
      <c r="H131" t="s">
        <v>114</v>
      </c>
      <c r="I131" t="s">
        <v>101</v>
      </c>
      <c r="J131">
        <v>3</v>
      </c>
      <c r="K131" t="s">
        <v>102</v>
      </c>
      <c r="L131" t="s">
        <v>103</v>
      </c>
      <c r="M131" t="s">
        <v>104</v>
      </c>
      <c r="N131" t="s">
        <v>105</v>
      </c>
      <c r="P131" t="str">
        <f t="shared" ref="P131:P134" si="2">B131&amp; " "&amp;C131</f>
        <v>ZACHARDA Karel</v>
      </c>
    </row>
    <row r="132" spans="1:16" x14ac:dyDescent="0.2">
      <c r="A132">
        <v>131</v>
      </c>
      <c r="B132" t="s">
        <v>431</v>
      </c>
      <c r="C132" t="s">
        <v>298</v>
      </c>
      <c r="E132" t="s">
        <v>299</v>
      </c>
      <c r="F132" t="s">
        <v>438</v>
      </c>
      <c r="G132" t="s">
        <v>262</v>
      </c>
      <c r="H132" t="s">
        <v>263</v>
      </c>
      <c r="I132" t="s">
        <v>101</v>
      </c>
      <c r="J132">
        <v>3</v>
      </c>
      <c r="K132" t="s">
        <v>200</v>
      </c>
      <c r="L132" t="s">
        <v>103</v>
      </c>
      <c r="M132" t="s">
        <v>104</v>
      </c>
      <c r="N132" t="s">
        <v>105</v>
      </c>
      <c r="P132" t="str">
        <f t="shared" si="2"/>
        <v>ZEMAN Zdeněk</v>
      </c>
    </row>
    <row r="133" spans="1:16" x14ac:dyDescent="0.2">
      <c r="A133">
        <v>132</v>
      </c>
      <c r="B133" t="s">
        <v>432</v>
      </c>
      <c r="C133" t="s">
        <v>296</v>
      </c>
      <c r="D133" t="s">
        <v>25</v>
      </c>
      <c r="E133" t="s">
        <v>300</v>
      </c>
      <c r="F133" t="s">
        <v>438</v>
      </c>
      <c r="G133" t="s">
        <v>107</v>
      </c>
      <c r="H133" t="s">
        <v>108</v>
      </c>
      <c r="I133" t="s">
        <v>101</v>
      </c>
      <c r="J133">
        <v>2</v>
      </c>
      <c r="K133" t="s">
        <v>102</v>
      </c>
      <c r="L133" t="s">
        <v>103</v>
      </c>
      <c r="M133" t="s">
        <v>104</v>
      </c>
      <c r="N133" t="s">
        <v>105</v>
      </c>
      <c r="P133" t="str">
        <f t="shared" si="2"/>
        <v>ZÍBAR Karel</v>
      </c>
    </row>
    <row r="134" spans="1:16" x14ac:dyDescent="0.2">
      <c r="A134">
        <v>133</v>
      </c>
      <c r="B134" t="s">
        <v>433</v>
      </c>
      <c r="C134" t="s">
        <v>26</v>
      </c>
      <c r="D134" t="s">
        <v>25</v>
      </c>
      <c r="E134" t="s">
        <v>301</v>
      </c>
      <c r="F134" t="s">
        <v>438</v>
      </c>
      <c r="G134" t="s">
        <v>107</v>
      </c>
      <c r="H134" t="s">
        <v>108</v>
      </c>
      <c r="I134" t="s">
        <v>101</v>
      </c>
      <c r="J134">
        <v>2</v>
      </c>
      <c r="K134" t="s">
        <v>102</v>
      </c>
      <c r="L134" t="s">
        <v>103</v>
      </c>
      <c r="M134" t="s">
        <v>104</v>
      </c>
      <c r="N134" t="s">
        <v>105</v>
      </c>
      <c r="P134" t="str">
        <f t="shared" si="2"/>
        <v>ŽÁČEK Jakub</v>
      </c>
    </row>
  </sheetData>
  <sheetProtection algorithmName="SHA-512" hashValue="gDLPUCCrrbScarD6T6hckOGFPBgiL/eIurR8h7v/5/dTWM3LXaSNQS24uxzvsTu53huIIozjbyD4njgcmSBRVQ==" saltValue="HV7qbcDBoxmM2urFIq7TYg==" spinCount="100000" sheet="1" objects="1" scenarios="1" selectLockedCells="1" selectUn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6</vt:i4>
      </vt:variant>
    </vt:vector>
  </HeadingPairs>
  <TitlesOfParts>
    <vt:vector size="12" baseType="lpstr">
      <vt:lpstr>Harmonogram</vt:lpstr>
      <vt:lpstr>Po10_15</vt:lpstr>
      <vt:lpstr>Po12_05</vt:lpstr>
      <vt:lpstr>Út10_15</vt:lpstr>
      <vt:lpstr>Út12_05</vt:lpstr>
      <vt:lpstr>Seznam</vt:lpstr>
      <vt:lpstr>Fakulta</vt:lpstr>
      <vt:lpstr>Jméno</vt:lpstr>
      <vt:lpstr>Poř._Číslo</vt:lpstr>
      <vt:lpstr>Příjmení</vt:lpstr>
      <vt:lpstr>Studiní_číslo</vt:lpstr>
      <vt:lpstr>Titul</vt:lpstr>
    </vt:vector>
  </TitlesOfParts>
  <Company>Západočeská univerzita Plzeň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ZČU Plzeň</dc:creator>
  <cp:lastModifiedBy>Pavel Fox</cp:lastModifiedBy>
  <cp:lastPrinted>2008-02-28T10:14:08Z</cp:lastPrinted>
  <dcterms:created xsi:type="dcterms:W3CDTF">2005-03-01T12:57:23Z</dcterms:created>
  <dcterms:modified xsi:type="dcterms:W3CDTF">2016-02-28T17:11:03Z</dcterms:modified>
</cp:coreProperties>
</file>